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621"/>
  <workbookPr autoCompressPictures="0"/>
  <bookViews>
    <workbookView xWindow="0" yWindow="0" windowWidth="15360" windowHeight="14840"/>
  </bookViews>
  <sheets>
    <sheet name="NarrativeSolution" sheetId="5" r:id="rId1"/>
    <sheet name="DateModel" sheetId="1" r:id="rId2"/>
    <sheet name="CostCrossOver" sheetId="2" r:id="rId3"/>
    <sheet name="ProfitCrossover" sheetId="4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D7" i="1"/>
  <c r="D6" i="1"/>
  <c r="C2" i="1"/>
  <c r="B6" i="1"/>
  <c r="E6" i="1"/>
  <c r="B7" i="1"/>
  <c r="E7" i="1"/>
  <c r="C3" i="1"/>
  <c r="C7" i="1"/>
  <c r="F7" i="1"/>
  <c r="A8" i="1"/>
  <c r="D8" i="1"/>
  <c r="B8" i="1"/>
  <c r="E8" i="1"/>
  <c r="C8" i="1"/>
  <c r="F8" i="1"/>
  <c r="A9" i="1"/>
  <c r="D9" i="1"/>
  <c r="B9" i="1"/>
  <c r="E9" i="1"/>
  <c r="C9" i="1"/>
  <c r="F9" i="1"/>
  <c r="A10" i="1"/>
  <c r="D10" i="1"/>
  <c r="B10" i="1"/>
  <c r="E10" i="1"/>
  <c r="C10" i="1"/>
  <c r="F10" i="1"/>
  <c r="A11" i="1"/>
  <c r="D11" i="1"/>
  <c r="B11" i="1"/>
  <c r="E11" i="1"/>
  <c r="C11" i="1"/>
  <c r="F11" i="1"/>
  <c r="A12" i="1"/>
  <c r="D12" i="1"/>
  <c r="B12" i="1"/>
  <c r="E12" i="1"/>
  <c r="C12" i="1"/>
  <c r="F12" i="1"/>
  <c r="A13" i="1"/>
  <c r="D13" i="1"/>
  <c r="B13" i="1"/>
  <c r="E13" i="1"/>
  <c r="C13" i="1"/>
  <c r="F13" i="1"/>
  <c r="A14" i="1"/>
  <c r="D14" i="1"/>
  <c r="B14" i="1"/>
  <c r="E14" i="1"/>
  <c r="C14" i="1"/>
  <c r="F14" i="1"/>
  <c r="A15" i="1"/>
  <c r="D15" i="1"/>
  <c r="B15" i="1"/>
  <c r="E15" i="1"/>
  <c r="C15" i="1"/>
  <c r="F15" i="1"/>
  <c r="A16" i="1"/>
  <c r="D16" i="1"/>
  <c r="B16" i="1"/>
  <c r="E16" i="1"/>
  <c r="C16" i="1"/>
  <c r="F16" i="1"/>
  <c r="A17" i="1"/>
  <c r="D17" i="1"/>
  <c r="B17" i="1"/>
  <c r="E17" i="1"/>
  <c r="C17" i="1"/>
  <c r="F17" i="1"/>
  <c r="A18" i="1"/>
  <c r="D18" i="1"/>
  <c r="B18" i="1"/>
  <c r="E18" i="1"/>
  <c r="C18" i="1"/>
  <c r="F18" i="1"/>
  <c r="A19" i="1"/>
  <c r="D19" i="1"/>
  <c r="B19" i="1"/>
  <c r="E19" i="1"/>
  <c r="C19" i="1"/>
  <c r="F19" i="1"/>
  <c r="A20" i="1"/>
  <c r="D20" i="1"/>
  <c r="B20" i="1"/>
  <c r="E20" i="1"/>
  <c r="C20" i="1"/>
  <c r="F20" i="1"/>
  <c r="A21" i="1"/>
  <c r="D21" i="1"/>
  <c r="B21" i="1"/>
  <c r="E21" i="1"/>
  <c r="C21" i="1"/>
  <c r="F21" i="1"/>
  <c r="A22" i="1"/>
  <c r="D22" i="1"/>
  <c r="B22" i="1"/>
  <c r="E22" i="1"/>
  <c r="C22" i="1"/>
  <c r="F22" i="1"/>
  <c r="A23" i="1"/>
  <c r="D23" i="1"/>
  <c r="B23" i="1"/>
  <c r="E23" i="1"/>
  <c r="C23" i="1"/>
  <c r="F23" i="1"/>
  <c r="A24" i="1"/>
  <c r="D24" i="1"/>
  <c r="B24" i="1"/>
  <c r="E24" i="1"/>
  <c r="C24" i="1"/>
  <c r="F24" i="1"/>
  <c r="A25" i="1"/>
  <c r="D25" i="1"/>
  <c r="B25" i="1"/>
  <c r="E25" i="1"/>
  <c r="C25" i="1"/>
  <c r="F25" i="1"/>
  <c r="A26" i="1"/>
  <c r="D26" i="1"/>
  <c r="B26" i="1"/>
  <c r="E26" i="1"/>
  <c r="C26" i="1"/>
  <c r="F26" i="1"/>
  <c r="A27" i="1"/>
  <c r="D27" i="1"/>
  <c r="B27" i="1"/>
  <c r="E27" i="1"/>
  <c r="C27" i="1"/>
  <c r="F27" i="1"/>
  <c r="A28" i="1"/>
  <c r="D28" i="1"/>
  <c r="B28" i="1"/>
  <c r="E28" i="1"/>
  <c r="C28" i="1"/>
  <c r="F28" i="1"/>
  <c r="A29" i="1"/>
  <c r="D29" i="1"/>
  <c r="B29" i="1"/>
  <c r="E29" i="1"/>
  <c r="C29" i="1"/>
  <c r="F29" i="1"/>
  <c r="A30" i="1"/>
  <c r="D30" i="1"/>
  <c r="B30" i="1"/>
  <c r="E30" i="1"/>
  <c r="C30" i="1"/>
  <c r="F30" i="1"/>
  <c r="A31" i="1"/>
  <c r="D31" i="1"/>
  <c r="B31" i="1"/>
  <c r="E31" i="1"/>
  <c r="C31" i="1"/>
  <c r="F31" i="1"/>
  <c r="A32" i="1"/>
  <c r="D32" i="1"/>
  <c r="B32" i="1"/>
  <c r="E32" i="1"/>
  <c r="C32" i="1"/>
  <c r="F32" i="1"/>
  <c r="A33" i="1"/>
  <c r="D33" i="1"/>
  <c r="B33" i="1"/>
  <c r="E33" i="1"/>
  <c r="C33" i="1"/>
  <c r="F33" i="1"/>
  <c r="A34" i="1"/>
  <c r="D34" i="1"/>
  <c r="B34" i="1"/>
  <c r="E34" i="1"/>
  <c r="C34" i="1"/>
  <c r="F34" i="1"/>
  <c r="A35" i="1"/>
  <c r="D35" i="1"/>
  <c r="B35" i="1"/>
  <c r="E35" i="1"/>
  <c r="C35" i="1"/>
  <c r="F35" i="1"/>
  <c r="A36" i="1"/>
  <c r="D36" i="1"/>
  <c r="B36" i="1"/>
  <c r="E36" i="1"/>
  <c r="C36" i="1"/>
  <c r="F36" i="1"/>
  <c r="A37" i="1"/>
  <c r="D37" i="1"/>
  <c r="B37" i="1"/>
  <c r="E37" i="1"/>
  <c r="C37" i="1"/>
  <c r="F37" i="1"/>
  <c r="A38" i="1"/>
  <c r="D38" i="1"/>
  <c r="B38" i="1"/>
  <c r="E38" i="1"/>
  <c r="C38" i="1"/>
  <c r="F38" i="1"/>
  <c r="A39" i="1"/>
  <c r="D39" i="1"/>
  <c r="B39" i="1"/>
  <c r="E39" i="1"/>
  <c r="C39" i="1"/>
  <c r="F39" i="1"/>
  <c r="A40" i="1"/>
  <c r="D40" i="1"/>
  <c r="B40" i="1"/>
  <c r="E40" i="1"/>
  <c r="C40" i="1"/>
  <c r="F40" i="1"/>
  <c r="A41" i="1"/>
  <c r="D41" i="1"/>
  <c r="B41" i="1"/>
  <c r="E41" i="1"/>
  <c r="C41" i="1"/>
  <c r="F41" i="1"/>
  <c r="A42" i="1"/>
  <c r="D42" i="1"/>
  <c r="B42" i="1"/>
  <c r="E42" i="1"/>
  <c r="C42" i="1"/>
  <c r="F42" i="1"/>
  <c r="D43" i="1"/>
  <c r="B43" i="1"/>
  <c r="E43" i="1"/>
  <c r="C43" i="1"/>
  <c r="F43" i="1"/>
  <c r="D44" i="1"/>
  <c r="B44" i="1"/>
  <c r="E44" i="1"/>
  <c r="C44" i="1"/>
  <c r="F44" i="1"/>
  <c r="A45" i="1"/>
  <c r="D45" i="1"/>
  <c r="B45" i="1"/>
  <c r="E45" i="1"/>
  <c r="C45" i="1"/>
  <c r="F45" i="1"/>
  <c r="A46" i="1"/>
  <c r="D46" i="1"/>
  <c r="B46" i="1"/>
  <c r="E46" i="1"/>
  <c r="C46" i="1"/>
  <c r="F46" i="1"/>
  <c r="A47" i="1"/>
  <c r="D47" i="1"/>
  <c r="B47" i="1"/>
  <c r="E47" i="1"/>
  <c r="C47" i="1"/>
  <c r="F47" i="1"/>
  <c r="A48" i="1"/>
  <c r="D48" i="1"/>
  <c r="B48" i="1"/>
  <c r="E48" i="1"/>
  <c r="C48" i="1"/>
  <c r="F48" i="1"/>
  <c r="A49" i="1"/>
  <c r="D49" i="1"/>
  <c r="B49" i="1"/>
  <c r="E49" i="1"/>
  <c r="C49" i="1"/>
  <c r="F49" i="1"/>
  <c r="A50" i="1"/>
  <c r="D50" i="1"/>
  <c r="B50" i="1"/>
  <c r="E50" i="1"/>
  <c r="C50" i="1"/>
  <c r="F50" i="1"/>
  <c r="A51" i="1"/>
  <c r="D51" i="1"/>
  <c r="B51" i="1"/>
  <c r="E51" i="1"/>
  <c r="C51" i="1"/>
  <c r="F51" i="1"/>
  <c r="A52" i="1"/>
  <c r="D52" i="1"/>
  <c r="B52" i="1"/>
  <c r="E52" i="1"/>
  <c r="C52" i="1"/>
  <c r="F52" i="1"/>
  <c r="A53" i="1"/>
  <c r="D53" i="1"/>
  <c r="B53" i="1"/>
  <c r="E53" i="1"/>
  <c r="C53" i="1"/>
  <c r="F53" i="1"/>
  <c r="A54" i="1"/>
  <c r="D54" i="1"/>
  <c r="B54" i="1"/>
  <c r="E54" i="1"/>
  <c r="C54" i="1"/>
  <c r="F54" i="1"/>
  <c r="A55" i="1"/>
  <c r="D55" i="1"/>
  <c r="B55" i="1"/>
  <c r="E55" i="1"/>
  <c r="C55" i="1"/>
  <c r="F55" i="1"/>
  <c r="A56" i="1"/>
  <c r="D56" i="1"/>
  <c r="B56" i="1"/>
  <c r="E56" i="1"/>
  <c r="C56" i="1"/>
  <c r="F56" i="1"/>
  <c r="C6" i="1"/>
  <c r="F6" i="1"/>
</calcChain>
</file>

<file path=xl/sharedStrings.xml><?xml version="1.0" encoding="utf-8"?>
<sst xmlns="http://schemas.openxmlformats.org/spreadsheetml/2006/main" count="44" uniqueCount="38">
  <si>
    <t>Uhaul</t>
  </si>
  <si>
    <t>Mailtruck</t>
  </si>
  <si>
    <t>VC</t>
  </si>
  <si>
    <t>FCRent</t>
  </si>
  <si>
    <t>FCGas</t>
  </si>
  <si>
    <t>Cost Uhaul</t>
  </si>
  <si>
    <t>Cost Mail</t>
  </si>
  <si>
    <t>Cans</t>
  </si>
  <si>
    <t>Free Cans</t>
  </si>
  <si>
    <t>Revenue</t>
  </si>
  <si>
    <t>Uhaul Profit</t>
  </si>
  <si>
    <t>Mail Profit</t>
  </si>
  <si>
    <t>a.</t>
  </si>
  <si>
    <t>At the 6000 can mark one can see that the Mailtruck option is the best both</t>
  </si>
  <si>
    <t xml:space="preserve"> in cost and in overall profits (see the yellow highlight to the left).</t>
  </si>
  <si>
    <t>b.</t>
  </si>
  <si>
    <t>C.</t>
  </si>
  <si>
    <t>This question gives a range of can collection to analyze (refer to area in red to the left).</t>
  </si>
  <si>
    <t>This question again gives a range of can collection to analyze (refer to the area in grey to the left)</t>
  </si>
  <si>
    <t>At the 4000 can mark one can see that the Mailtruck option is the best both in cost and profit</t>
  </si>
  <si>
    <t>At the 6000 can mark one can see that the Mailtruck option is the best both in cost and profit</t>
  </si>
  <si>
    <t>And at the 8000 can mark one can see that the Mailtruck option is the best both in cost and profit</t>
  </si>
  <si>
    <t>Therefore, the Mailtruck option dominates the Uhaul option over the 4000 to 8000 can scenarios.</t>
  </si>
  <si>
    <t>At the 8000 can mark one can see that the Mailtruck option is the best both in cost and profit</t>
  </si>
  <si>
    <t>At the 10000 can mark one can see that there is a swirtch and the Uhaul truck option is the best both  in cost and profit</t>
  </si>
  <si>
    <t>And at the 12000 can mark one can see that the Uhaul option is the best both in cost and profit</t>
  </si>
  <si>
    <t>Therefore, we have a conundrum, which do we pick?!?</t>
  </si>
  <si>
    <t>This is the point where you must bring in tradeoffs and risk.</t>
  </si>
  <si>
    <t>If Kramer really believes they will get more than about 9740 cans, then the Uhual option is the best</t>
  </si>
  <si>
    <t>Finding the crossover point is a big assist here (and needed to receive full credit).</t>
  </si>
  <si>
    <t>If Kramer really believes they will get more than about 9740 cans, then the Uhaul option is the best</t>
  </si>
  <si>
    <t>If Kramer really believes they will get less than about 9740 cans, then the Mailtruck option is the best</t>
  </si>
  <si>
    <t>Some discussion of or comparison of the two options around this crossover point is needed to receive full credit and is a good way to discuss risk.</t>
  </si>
  <si>
    <t>Charts are on the following tabs.</t>
  </si>
  <si>
    <t>POINT ESTIMATE</t>
  </si>
  <si>
    <t>RANGE ESTIMATE AND PRINCIPLE OF DOMINANCE</t>
  </si>
  <si>
    <t>RANGE ESTIMATE AND CROSSOVER POINT DETERMINATION WITH DISCUSSION OF TRADEOFFS AND RISK</t>
  </si>
  <si>
    <t>The cross over point is right around 9740 cans (this can be found via a formula or by graphing cans vs cost - you need to show a graph to receive full credit).  Refer to grey and blue area to the left.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</si>
</sst>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22"/>
      <color theme="1"/>
      <name val="Calibri"/>
      <scheme val="minor"/>
    </font>
    <font>
      <sz val="11"/>
      <name val="Calibri"/>
      <scheme val="minor"/>
    </font>
    <font>
      <sz val="22"/>
      <color rgb="FF000000"/>
      <name val="Calibri"/>
      <scheme val="minor"/>
    </font>
    <font>
      <b/>
      <sz val="22"/>
      <color theme="7"/>
      <name val="Calibri"/>
      <scheme val="minor"/>
    </font>
    <font>
      <b/>
      <sz val="11"/>
      <color rgb="FF000090"/>
      <name val="Calibri"/>
      <scheme val="minor"/>
    </font>
    <font>
      <b/>
      <sz val="22"/>
      <color rgb="FF000000"/>
      <name val="Calibri"/>
      <scheme val="minor"/>
    </font>
    <font>
      <b/>
      <sz val="2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44" fontId="0" fillId="0" borderId="0" xfId="1" applyFont="1"/>
    <xf numFmtId="44" fontId="0" fillId="0" borderId="0" xfId="0" applyNumberFormat="1"/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2" borderId="0" xfId="0" applyFont="1" applyFill="1"/>
    <xf numFmtId="44" fontId="2" fillId="2" borderId="0" xfId="1" applyFont="1" applyFill="1"/>
    <xf numFmtId="44" fontId="2" fillId="2" borderId="0" xfId="0" applyNumberFormat="1" applyFont="1" applyFill="1"/>
    <xf numFmtId="0" fontId="5" fillId="0" borderId="0" xfId="0" applyFont="1"/>
    <xf numFmtId="0" fontId="6" fillId="2" borderId="0" xfId="0" applyFont="1" applyFill="1"/>
    <xf numFmtId="0" fontId="7" fillId="0" borderId="0" xfId="0" applyFont="1"/>
    <xf numFmtId="0" fontId="2" fillId="3" borderId="0" xfId="0" applyFont="1" applyFill="1"/>
    <xf numFmtId="0" fontId="0" fillId="3" borderId="0" xfId="0" applyFill="1"/>
    <xf numFmtId="0" fontId="8" fillId="0" borderId="0" xfId="0" applyFont="1"/>
    <xf numFmtId="0" fontId="9" fillId="3" borderId="0" xfId="0" applyFont="1" applyFill="1"/>
    <xf numFmtId="0" fontId="10" fillId="0" borderId="0" xfId="0" applyFont="1"/>
    <xf numFmtId="0" fontId="11" fillId="0" borderId="0" xfId="0" applyFont="1"/>
  </cellXfs>
  <cellStyles count="3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4" Type="http://schemas.openxmlformats.org/officeDocument/2006/relationships/chartsheet" Target="chartsheets/sheet2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Relationship Id="rId2" Type="http://schemas.microsoft.com/office/2011/relationships/chartStyle" Target="style1.xml"/><Relationship Id="rId3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Relationship Id="rId2" Type="http://schemas.microsoft.com/office/2011/relationships/chartStyle" Target="style2.xml"/><Relationship Id="rId3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DateModel!$B$5</c:f>
              <c:strCache>
                <c:ptCount val="1"/>
                <c:pt idx="0">
                  <c:v>Cost Uhaul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DateModel!$A$6:$A$56</c:f>
              <c:numCache>
                <c:formatCode>General</c:formatCode>
                <c:ptCount val="51"/>
                <c:pt idx="0">
                  <c:v>500.0</c:v>
                </c:pt>
                <c:pt idx="1">
                  <c:v>750.0</c:v>
                </c:pt>
                <c:pt idx="2">
                  <c:v>1000.0</c:v>
                </c:pt>
                <c:pt idx="3">
                  <c:v>1250.0</c:v>
                </c:pt>
                <c:pt idx="4">
                  <c:v>1500.0</c:v>
                </c:pt>
                <c:pt idx="5">
                  <c:v>1750.0</c:v>
                </c:pt>
                <c:pt idx="6">
                  <c:v>2000.0</c:v>
                </c:pt>
                <c:pt idx="7">
                  <c:v>2250.0</c:v>
                </c:pt>
                <c:pt idx="8">
                  <c:v>2500.0</c:v>
                </c:pt>
                <c:pt idx="9">
                  <c:v>2750.0</c:v>
                </c:pt>
                <c:pt idx="10">
                  <c:v>3000.0</c:v>
                </c:pt>
                <c:pt idx="11">
                  <c:v>3250.0</c:v>
                </c:pt>
                <c:pt idx="12">
                  <c:v>3500.0</c:v>
                </c:pt>
                <c:pt idx="13">
                  <c:v>3750.0</c:v>
                </c:pt>
                <c:pt idx="14">
                  <c:v>4000.0</c:v>
                </c:pt>
                <c:pt idx="15">
                  <c:v>4250.0</c:v>
                </c:pt>
                <c:pt idx="16">
                  <c:v>4500.0</c:v>
                </c:pt>
                <c:pt idx="17">
                  <c:v>4750.0</c:v>
                </c:pt>
                <c:pt idx="18">
                  <c:v>5000.0</c:v>
                </c:pt>
                <c:pt idx="19">
                  <c:v>5250.0</c:v>
                </c:pt>
                <c:pt idx="20">
                  <c:v>5500.0</c:v>
                </c:pt>
                <c:pt idx="21">
                  <c:v>5750.0</c:v>
                </c:pt>
                <c:pt idx="22">
                  <c:v>6000.0</c:v>
                </c:pt>
                <c:pt idx="23">
                  <c:v>6250.0</c:v>
                </c:pt>
                <c:pt idx="24">
                  <c:v>6500.0</c:v>
                </c:pt>
                <c:pt idx="25">
                  <c:v>6750.0</c:v>
                </c:pt>
                <c:pt idx="26">
                  <c:v>7000.0</c:v>
                </c:pt>
                <c:pt idx="27">
                  <c:v>7250.0</c:v>
                </c:pt>
                <c:pt idx="28">
                  <c:v>7500.0</c:v>
                </c:pt>
                <c:pt idx="29">
                  <c:v>7750.0</c:v>
                </c:pt>
                <c:pt idx="30">
                  <c:v>8000.0</c:v>
                </c:pt>
                <c:pt idx="31">
                  <c:v>8250.0</c:v>
                </c:pt>
                <c:pt idx="32">
                  <c:v>8500.0</c:v>
                </c:pt>
                <c:pt idx="33">
                  <c:v>8750.0</c:v>
                </c:pt>
                <c:pt idx="34">
                  <c:v>9000.0</c:v>
                </c:pt>
                <c:pt idx="35">
                  <c:v>9250.0</c:v>
                </c:pt>
                <c:pt idx="36">
                  <c:v>9500.0</c:v>
                </c:pt>
                <c:pt idx="37">
                  <c:v>9740.0</c:v>
                </c:pt>
                <c:pt idx="38">
                  <c:v>10000.0</c:v>
                </c:pt>
                <c:pt idx="39">
                  <c:v>10250.0</c:v>
                </c:pt>
                <c:pt idx="40">
                  <c:v>10500.0</c:v>
                </c:pt>
                <c:pt idx="41">
                  <c:v>10750.0</c:v>
                </c:pt>
                <c:pt idx="42">
                  <c:v>11000.0</c:v>
                </c:pt>
                <c:pt idx="43">
                  <c:v>11250.0</c:v>
                </c:pt>
                <c:pt idx="44">
                  <c:v>11500.0</c:v>
                </c:pt>
                <c:pt idx="45">
                  <c:v>11750.0</c:v>
                </c:pt>
                <c:pt idx="46">
                  <c:v>12000.0</c:v>
                </c:pt>
                <c:pt idx="47">
                  <c:v>12250.0</c:v>
                </c:pt>
                <c:pt idx="48">
                  <c:v>12500.0</c:v>
                </c:pt>
                <c:pt idx="49">
                  <c:v>12750.0</c:v>
                </c:pt>
                <c:pt idx="50">
                  <c:v>13000.0</c:v>
                </c:pt>
              </c:numCache>
            </c:numRef>
          </c:xVal>
          <c:yVal>
            <c:numRef>
              <c:f>DateModel!$B$6:$B$56</c:f>
              <c:numCache>
                <c:formatCode>_("$"* #,##0.00_);_("$"* \(#,##0.00\);_("$"* "-"??_);_(@_)</c:formatCode>
                <c:ptCount val="51"/>
                <c:pt idx="0">
                  <c:v>563.8823529411764</c:v>
                </c:pt>
                <c:pt idx="1">
                  <c:v>563.8823529411764</c:v>
                </c:pt>
                <c:pt idx="2">
                  <c:v>563.8823529411764</c:v>
                </c:pt>
                <c:pt idx="3">
                  <c:v>563.8823529411764</c:v>
                </c:pt>
                <c:pt idx="4">
                  <c:v>563.8823529411764</c:v>
                </c:pt>
                <c:pt idx="5">
                  <c:v>563.8823529411764</c:v>
                </c:pt>
                <c:pt idx="6">
                  <c:v>563.8823529411764</c:v>
                </c:pt>
                <c:pt idx="7">
                  <c:v>563.8823529411764</c:v>
                </c:pt>
                <c:pt idx="8">
                  <c:v>563.8823529411764</c:v>
                </c:pt>
                <c:pt idx="9">
                  <c:v>563.8823529411764</c:v>
                </c:pt>
                <c:pt idx="10">
                  <c:v>563.8823529411764</c:v>
                </c:pt>
                <c:pt idx="11">
                  <c:v>563.8823529411764</c:v>
                </c:pt>
                <c:pt idx="12">
                  <c:v>563.8823529411764</c:v>
                </c:pt>
                <c:pt idx="13">
                  <c:v>563.8823529411764</c:v>
                </c:pt>
                <c:pt idx="14">
                  <c:v>563.8823529411764</c:v>
                </c:pt>
                <c:pt idx="15">
                  <c:v>568.8823529411764</c:v>
                </c:pt>
                <c:pt idx="16">
                  <c:v>573.8823529411764</c:v>
                </c:pt>
                <c:pt idx="17">
                  <c:v>578.8823529411764</c:v>
                </c:pt>
                <c:pt idx="18">
                  <c:v>583.8823529411764</c:v>
                </c:pt>
                <c:pt idx="19">
                  <c:v>588.8823529411764</c:v>
                </c:pt>
                <c:pt idx="20">
                  <c:v>593.8823529411764</c:v>
                </c:pt>
                <c:pt idx="21">
                  <c:v>598.8823529411764</c:v>
                </c:pt>
                <c:pt idx="22">
                  <c:v>603.8823529411764</c:v>
                </c:pt>
                <c:pt idx="23">
                  <c:v>608.8823529411764</c:v>
                </c:pt>
                <c:pt idx="24">
                  <c:v>613.8823529411764</c:v>
                </c:pt>
                <c:pt idx="25">
                  <c:v>618.8823529411764</c:v>
                </c:pt>
                <c:pt idx="26">
                  <c:v>623.8823529411764</c:v>
                </c:pt>
                <c:pt idx="27">
                  <c:v>628.8823529411764</c:v>
                </c:pt>
                <c:pt idx="28">
                  <c:v>633.8823529411764</c:v>
                </c:pt>
                <c:pt idx="29">
                  <c:v>638.8823529411764</c:v>
                </c:pt>
                <c:pt idx="30">
                  <c:v>643.8823529411764</c:v>
                </c:pt>
                <c:pt idx="31">
                  <c:v>648.8823529411764</c:v>
                </c:pt>
                <c:pt idx="32">
                  <c:v>653.8823529411764</c:v>
                </c:pt>
                <c:pt idx="33">
                  <c:v>658.8823529411764</c:v>
                </c:pt>
                <c:pt idx="34">
                  <c:v>663.8823529411764</c:v>
                </c:pt>
                <c:pt idx="35">
                  <c:v>668.8823529411764</c:v>
                </c:pt>
                <c:pt idx="36">
                  <c:v>673.8823529411764</c:v>
                </c:pt>
                <c:pt idx="37">
                  <c:v>678.6823529411764</c:v>
                </c:pt>
                <c:pt idx="38">
                  <c:v>683.8823529411764</c:v>
                </c:pt>
                <c:pt idx="39">
                  <c:v>688.8823529411764</c:v>
                </c:pt>
                <c:pt idx="40">
                  <c:v>693.8823529411764</c:v>
                </c:pt>
                <c:pt idx="41">
                  <c:v>698.8823529411764</c:v>
                </c:pt>
                <c:pt idx="42">
                  <c:v>703.8823529411764</c:v>
                </c:pt>
                <c:pt idx="43">
                  <c:v>708.8823529411764</c:v>
                </c:pt>
                <c:pt idx="44">
                  <c:v>713.8823529411764</c:v>
                </c:pt>
                <c:pt idx="45">
                  <c:v>718.8823529411764</c:v>
                </c:pt>
                <c:pt idx="46">
                  <c:v>723.8823529411764</c:v>
                </c:pt>
                <c:pt idx="47">
                  <c:v>728.8823529411764</c:v>
                </c:pt>
                <c:pt idx="48">
                  <c:v>733.8823529411764</c:v>
                </c:pt>
                <c:pt idx="49">
                  <c:v>738.8823529411764</c:v>
                </c:pt>
                <c:pt idx="50">
                  <c:v>743.8823529411764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DateModel!$C$5</c:f>
              <c:strCache>
                <c:ptCount val="1"/>
                <c:pt idx="0">
                  <c:v>Cost Mail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DateModel!$A$6:$A$56</c:f>
              <c:numCache>
                <c:formatCode>General</c:formatCode>
                <c:ptCount val="51"/>
                <c:pt idx="0">
                  <c:v>500.0</c:v>
                </c:pt>
                <c:pt idx="1">
                  <c:v>750.0</c:v>
                </c:pt>
                <c:pt idx="2">
                  <c:v>1000.0</c:v>
                </c:pt>
                <c:pt idx="3">
                  <c:v>1250.0</c:v>
                </c:pt>
                <c:pt idx="4">
                  <c:v>1500.0</c:v>
                </c:pt>
                <c:pt idx="5">
                  <c:v>1750.0</c:v>
                </c:pt>
                <c:pt idx="6">
                  <c:v>2000.0</c:v>
                </c:pt>
                <c:pt idx="7">
                  <c:v>2250.0</c:v>
                </c:pt>
                <c:pt idx="8">
                  <c:v>2500.0</c:v>
                </c:pt>
                <c:pt idx="9">
                  <c:v>2750.0</c:v>
                </c:pt>
                <c:pt idx="10">
                  <c:v>3000.0</c:v>
                </c:pt>
                <c:pt idx="11">
                  <c:v>3250.0</c:v>
                </c:pt>
                <c:pt idx="12">
                  <c:v>3500.0</c:v>
                </c:pt>
                <c:pt idx="13">
                  <c:v>3750.0</c:v>
                </c:pt>
                <c:pt idx="14">
                  <c:v>4000.0</c:v>
                </c:pt>
                <c:pt idx="15">
                  <c:v>4250.0</c:v>
                </c:pt>
                <c:pt idx="16">
                  <c:v>4500.0</c:v>
                </c:pt>
                <c:pt idx="17">
                  <c:v>4750.0</c:v>
                </c:pt>
                <c:pt idx="18">
                  <c:v>5000.0</c:v>
                </c:pt>
                <c:pt idx="19">
                  <c:v>5250.0</c:v>
                </c:pt>
                <c:pt idx="20">
                  <c:v>5500.0</c:v>
                </c:pt>
                <c:pt idx="21">
                  <c:v>5750.0</c:v>
                </c:pt>
                <c:pt idx="22">
                  <c:v>6000.0</c:v>
                </c:pt>
                <c:pt idx="23">
                  <c:v>6250.0</c:v>
                </c:pt>
                <c:pt idx="24">
                  <c:v>6500.0</c:v>
                </c:pt>
                <c:pt idx="25">
                  <c:v>6750.0</c:v>
                </c:pt>
                <c:pt idx="26">
                  <c:v>7000.0</c:v>
                </c:pt>
                <c:pt idx="27">
                  <c:v>7250.0</c:v>
                </c:pt>
                <c:pt idx="28">
                  <c:v>7500.0</c:v>
                </c:pt>
                <c:pt idx="29">
                  <c:v>7750.0</c:v>
                </c:pt>
                <c:pt idx="30">
                  <c:v>8000.0</c:v>
                </c:pt>
                <c:pt idx="31">
                  <c:v>8250.0</c:v>
                </c:pt>
                <c:pt idx="32">
                  <c:v>8500.0</c:v>
                </c:pt>
                <c:pt idx="33">
                  <c:v>8750.0</c:v>
                </c:pt>
                <c:pt idx="34">
                  <c:v>9000.0</c:v>
                </c:pt>
                <c:pt idx="35">
                  <c:v>9250.0</c:v>
                </c:pt>
                <c:pt idx="36">
                  <c:v>9500.0</c:v>
                </c:pt>
                <c:pt idx="37">
                  <c:v>9740.0</c:v>
                </c:pt>
                <c:pt idx="38">
                  <c:v>10000.0</c:v>
                </c:pt>
                <c:pt idx="39">
                  <c:v>10250.0</c:v>
                </c:pt>
                <c:pt idx="40">
                  <c:v>10500.0</c:v>
                </c:pt>
                <c:pt idx="41">
                  <c:v>10750.0</c:v>
                </c:pt>
                <c:pt idx="42">
                  <c:v>11000.0</c:v>
                </c:pt>
                <c:pt idx="43">
                  <c:v>11250.0</c:v>
                </c:pt>
                <c:pt idx="44">
                  <c:v>11500.0</c:v>
                </c:pt>
                <c:pt idx="45">
                  <c:v>11750.0</c:v>
                </c:pt>
                <c:pt idx="46">
                  <c:v>12000.0</c:v>
                </c:pt>
                <c:pt idx="47">
                  <c:v>12250.0</c:v>
                </c:pt>
                <c:pt idx="48">
                  <c:v>12500.0</c:v>
                </c:pt>
                <c:pt idx="49">
                  <c:v>12750.0</c:v>
                </c:pt>
                <c:pt idx="50">
                  <c:v>13000.0</c:v>
                </c:pt>
              </c:numCache>
            </c:numRef>
          </c:xVal>
          <c:yVal>
            <c:numRef>
              <c:f>DateModel!$C$6:$C$56</c:f>
              <c:numCache>
                <c:formatCode>_("$"* #,##0.00_);_("$"* \(#,##0.00\);_("$"* "-"??_);_(@_)</c:formatCode>
                <c:ptCount val="51"/>
                <c:pt idx="0">
                  <c:v>214.3076923076923</c:v>
                </c:pt>
                <c:pt idx="1">
                  <c:v>214.3076923076923</c:v>
                </c:pt>
                <c:pt idx="2">
                  <c:v>214.3076923076923</c:v>
                </c:pt>
                <c:pt idx="3">
                  <c:v>214.3076923076923</c:v>
                </c:pt>
                <c:pt idx="4">
                  <c:v>214.3076923076923</c:v>
                </c:pt>
                <c:pt idx="5">
                  <c:v>214.3076923076923</c:v>
                </c:pt>
                <c:pt idx="6">
                  <c:v>214.3076923076923</c:v>
                </c:pt>
                <c:pt idx="7">
                  <c:v>229.3076923076923</c:v>
                </c:pt>
                <c:pt idx="8">
                  <c:v>244.3076923076923</c:v>
                </c:pt>
                <c:pt idx="9">
                  <c:v>259.3076923076923</c:v>
                </c:pt>
                <c:pt idx="10">
                  <c:v>274.3076923076923</c:v>
                </c:pt>
                <c:pt idx="11">
                  <c:v>289.3076923076923</c:v>
                </c:pt>
                <c:pt idx="12">
                  <c:v>304.3076923076923</c:v>
                </c:pt>
                <c:pt idx="13">
                  <c:v>319.3076923076923</c:v>
                </c:pt>
                <c:pt idx="14">
                  <c:v>334.3076923076923</c:v>
                </c:pt>
                <c:pt idx="15">
                  <c:v>349.3076923076923</c:v>
                </c:pt>
                <c:pt idx="16">
                  <c:v>364.3076923076923</c:v>
                </c:pt>
                <c:pt idx="17">
                  <c:v>379.3076923076923</c:v>
                </c:pt>
                <c:pt idx="18">
                  <c:v>394.3076923076923</c:v>
                </c:pt>
                <c:pt idx="19">
                  <c:v>409.3076923076923</c:v>
                </c:pt>
                <c:pt idx="20">
                  <c:v>424.3076923076923</c:v>
                </c:pt>
                <c:pt idx="21">
                  <c:v>439.3076923076923</c:v>
                </c:pt>
                <c:pt idx="22">
                  <c:v>454.3076923076923</c:v>
                </c:pt>
                <c:pt idx="23">
                  <c:v>469.3076923076923</c:v>
                </c:pt>
                <c:pt idx="24">
                  <c:v>484.3076923076923</c:v>
                </c:pt>
                <c:pt idx="25">
                  <c:v>499.3076923076923</c:v>
                </c:pt>
                <c:pt idx="26">
                  <c:v>514.3076923076923</c:v>
                </c:pt>
                <c:pt idx="27">
                  <c:v>529.3076923076923</c:v>
                </c:pt>
                <c:pt idx="28">
                  <c:v>544.3076923076923</c:v>
                </c:pt>
                <c:pt idx="29">
                  <c:v>559.3076923076923</c:v>
                </c:pt>
                <c:pt idx="30">
                  <c:v>574.3076923076923</c:v>
                </c:pt>
                <c:pt idx="31">
                  <c:v>589.3076923076923</c:v>
                </c:pt>
                <c:pt idx="32">
                  <c:v>604.3076923076923</c:v>
                </c:pt>
                <c:pt idx="33">
                  <c:v>619.3076923076923</c:v>
                </c:pt>
                <c:pt idx="34">
                  <c:v>634.3076923076923</c:v>
                </c:pt>
                <c:pt idx="35">
                  <c:v>649.3076923076923</c:v>
                </c:pt>
                <c:pt idx="36">
                  <c:v>664.3076923076923</c:v>
                </c:pt>
                <c:pt idx="37">
                  <c:v>678.7076923076922</c:v>
                </c:pt>
                <c:pt idx="38">
                  <c:v>694.3076923076923</c:v>
                </c:pt>
                <c:pt idx="39">
                  <c:v>709.3076923076923</c:v>
                </c:pt>
                <c:pt idx="40">
                  <c:v>724.3076923076923</c:v>
                </c:pt>
                <c:pt idx="41">
                  <c:v>739.3076923076923</c:v>
                </c:pt>
                <c:pt idx="42">
                  <c:v>754.3076923076923</c:v>
                </c:pt>
                <c:pt idx="43">
                  <c:v>769.3076923076923</c:v>
                </c:pt>
                <c:pt idx="44">
                  <c:v>784.3076923076923</c:v>
                </c:pt>
                <c:pt idx="45">
                  <c:v>799.3076923076923</c:v>
                </c:pt>
                <c:pt idx="46">
                  <c:v>814.3076923076923</c:v>
                </c:pt>
                <c:pt idx="47">
                  <c:v>829.3076923076923</c:v>
                </c:pt>
                <c:pt idx="48">
                  <c:v>844.3076923076923</c:v>
                </c:pt>
                <c:pt idx="49">
                  <c:v>859.3076923076923</c:v>
                </c:pt>
                <c:pt idx="50">
                  <c:v>874.3076923076923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636184"/>
        <c:axId val="2092149960"/>
      </c:scatterChart>
      <c:valAx>
        <c:axId val="2113636184"/>
        <c:scaling>
          <c:orientation val="minMax"/>
          <c:max val="13000.0"/>
          <c:min val="5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Cans</a:t>
                </a:r>
              </a:p>
            </c:rich>
          </c:tx>
          <c:layout>
            <c:manualLayout>
              <c:xMode val="edge"/>
              <c:yMode val="edge"/>
              <c:x val="0.502374108628867"/>
              <c:y val="0.9131625167725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149960"/>
        <c:crosses val="autoZero"/>
        <c:crossBetween val="midCat"/>
        <c:majorUnit val="500.0"/>
      </c:valAx>
      <c:valAx>
        <c:axId val="2092149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636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DateModel!$E$5</c:f>
              <c:strCache>
                <c:ptCount val="1"/>
                <c:pt idx="0">
                  <c:v>Uhaul Profit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DateModel!$A$6:$A$56</c:f>
              <c:numCache>
                <c:formatCode>General</c:formatCode>
                <c:ptCount val="51"/>
                <c:pt idx="0">
                  <c:v>500.0</c:v>
                </c:pt>
                <c:pt idx="1">
                  <c:v>750.0</c:v>
                </c:pt>
                <c:pt idx="2">
                  <c:v>1000.0</c:v>
                </c:pt>
                <c:pt idx="3">
                  <c:v>1250.0</c:v>
                </c:pt>
                <c:pt idx="4">
                  <c:v>1500.0</c:v>
                </c:pt>
                <c:pt idx="5">
                  <c:v>1750.0</c:v>
                </c:pt>
                <c:pt idx="6">
                  <c:v>2000.0</c:v>
                </c:pt>
                <c:pt idx="7">
                  <c:v>2250.0</c:v>
                </c:pt>
                <c:pt idx="8">
                  <c:v>2500.0</c:v>
                </c:pt>
                <c:pt idx="9">
                  <c:v>2750.0</c:v>
                </c:pt>
                <c:pt idx="10">
                  <c:v>3000.0</c:v>
                </c:pt>
                <c:pt idx="11">
                  <c:v>3250.0</c:v>
                </c:pt>
                <c:pt idx="12">
                  <c:v>3500.0</c:v>
                </c:pt>
                <c:pt idx="13">
                  <c:v>3750.0</c:v>
                </c:pt>
                <c:pt idx="14">
                  <c:v>4000.0</c:v>
                </c:pt>
                <c:pt idx="15">
                  <c:v>4250.0</c:v>
                </c:pt>
                <c:pt idx="16">
                  <c:v>4500.0</c:v>
                </c:pt>
                <c:pt idx="17">
                  <c:v>4750.0</c:v>
                </c:pt>
                <c:pt idx="18">
                  <c:v>5000.0</c:v>
                </c:pt>
                <c:pt idx="19">
                  <c:v>5250.0</c:v>
                </c:pt>
                <c:pt idx="20">
                  <c:v>5500.0</c:v>
                </c:pt>
                <c:pt idx="21">
                  <c:v>5750.0</c:v>
                </c:pt>
                <c:pt idx="22">
                  <c:v>6000.0</c:v>
                </c:pt>
                <c:pt idx="23">
                  <c:v>6250.0</c:v>
                </c:pt>
                <c:pt idx="24">
                  <c:v>6500.0</c:v>
                </c:pt>
                <c:pt idx="25">
                  <c:v>6750.0</c:v>
                </c:pt>
                <c:pt idx="26">
                  <c:v>7000.0</c:v>
                </c:pt>
                <c:pt idx="27">
                  <c:v>7250.0</c:v>
                </c:pt>
                <c:pt idx="28">
                  <c:v>7500.0</c:v>
                </c:pt>
                <c:pt idx="29">
                  <c:v>7750.0</c:v>
                </c:pt>
                <c:pt idx="30">
                  <c:v>8000.0</c:v>
                </c:pt>
                <c:pt idx="31">
                  <c:v>8250.0</c:v>
                </c:pt>
                <c:pt idx="32">
                  <c:v>8500.0</c:v>
                </c:pt>
                <c:pt idx="33">
                  <c:v>8750.0</c:v>
                </c:pt>
                <c:pt idx="34">
                  <c:v>9000.0</c:v>
                </c:pt>
                <c:pt idx="35">
                  <c:v>9250.0</c:v>
                </c:pt>
                <c:pt idx="36">
                  <c:v>9500.0</c:v>
                </c:pt>
                <c:pt idx="37">
                  <c:v>9740.0</c:v>
                </c:pt>
                <c:pt idx="38">
                  <c:v>10000.0</c:v>
                </c:pt>
                <c:pt idx="39">
                  <c:v>10250.0</c:v>
                </c:pt>
                <c:pt idx="40">
                  <c:v>10500.0</c:v>
                </c:pt>
                <c:pt idx="41">
                  <c:v>10750.0</c:v>
                </c:pt>
                <c:pt idx="42">
                  <c:v>11000.0</c:v>
                </c:pt>
                <c:pt idx="43">
                  <c:v>11250.0</c:v>
                </c:pt>
                <c:pt idx="44">
                  <c:v>11500.0</c:v>
                </c:pt>
                <c:pt idx="45">
                  <c:v>11750.0</c:v>
                </c:pt>
                <c:pt idx="46">
                  <c:v>12000.0</c:v>
                </c:pt>
                <c:pt idx="47">
                  <c:v>12250.0</c:v>
                </c:pt>
                <c:pt idx="48">
                  <c:v>12500.0</c:v>
                </c:pt>
                <c:pt idx="49">
                  <c:v>12750.0</c:v>
                </c:pt>
                <c:pt idx="50">
                  <c:v>13000.0</c:v>
                </c:pt>
              </c:numCache>
            </c:numRef>
          </c:xVal>
          <c:yVal>
            <c:numRef>
              <c:f>DateModel!$E$6:$E$56</c:f>
              <c:numCache>
                <c:formatCode>_("$"* #,##0.00_);_("$"* \(#,##0.00\);_("$"* "-"??_);_(@_)</c:formatCode>
                <c:ptCount val="51"/>
                <c:pt idx="0">
                  <c:v>-463.8823529411765</c:v>
                </c:pt>
                <c:pt idx="1">
                  <c:v>-413.8823529411765</c:v>
                </c:pt>
                <c:pt idx="2">
                  <c:v>-363.8823529411765</c:v>
                </c:pt>
                <c:pt idx="3">
                  <c:v>-313.8823529411765</c:v>
                </c:pt>
                <c:pt idx="4">
                  <c:v>-263.8823529411765</c:v>
                </c:pt>
                <c:pt idx="5">
                  <c:v>-213.8823529411765</c:v>
                </c:pt>
                <c:pt idx="6">
                  <c:v>-163.8823529411765</c:v>
                </c:pt>
                <c:pt idx="7">
                  <c:v>-113.8823529411765</c:v>
                </c:pt>
                <c:pt idx="8">
                  <c:v>-63.88235294117646</c:v>
                </c:pt>
                <c:pt idx="9">
                  <c:v>-13.88235294117646</c:v>
                </c:pt>
                <c:pt idx="10">
                  <c:v>36.11764705882354</c:v>
                </c:pt>
                <c:pt idx="11">
                  <c:v>86.11764705882354</c:v>
                </c:pt>
                <c:pt idx="12">
                  <c:v>136.1176470588235</c:v>
                </c:pt>
                <c:pt idx="13">
                  <c:v>186.1176470588235</c:v>
                </c:pt>
                <c:pt idx="14">
                  <c:v>236.1176470588235</c:v>
                </c:pt>
                <c:pt idx="15">
                  <c:v>281.1176470588235</c:v>
                </c:pt>
                <c:pt idx="16">
                  <c:v>326.1176470588235</c:v>
                </c:pt>
                <c:pt idx="17">
                  <c:v>371.1176470588235</c:v>
                </c:pt>
                <c:pt idx="18">
                  <c:v>416.1176470588235</c:v>
                </c:pt>
                <c:pt idx="19">
                  <c:v>461.1176470588235</c:v>
                </c:pt>
                <c:pt idx="20">
                  <c:v>506.1176470588235</c:v>
                </c:pt>
                <c:pt idx="21">
                  <c:v>551.1176470588235</c:v>
                </c:pt>
                <c:pt idx="22">
                  <c:v>596.1176470588235</c:v>
                </c:pt>
                <c:pt idx="23">
                  <c:v>641.1176470588235</c:v>
                </c:pt>
                <c:pt idx="24">
                  <c:v>686.1176470588235</c:v>
                </c:pt>
                <c:pt idx="25">
                  <c:v>731.1176470588235</c:v>
                </c:pt>
                <c:pt idx="26">
                  <c:v>776.1176470588235</c:v>
                </c:pt>
                <c:pt idx="27">
                  <c:v>821.1176470588235</c:v>
                </c:pt>
                <c:pt idx="28">
                  <c:v>866.1176470588235</c:v>
                </c:pt>
                <c:pt idx="29">
                  <c:v>911.1176470588235</c:v>
                </c:pt>
                <c:pt idx="30">
                  <c:v>956.1176470588235</c:v>
                </c:pt>
                <c:pt idx="31">
                  <c:v>1001.117647058824</c:v>
                </c:pt>
                <c:pt idx="32">
                  <c:v>1046.117647058823</c:v>
                </c:pt>
                <c:pt idx="33">
                  <c:v>1091.117647058823</c:v>
                </c:pt>
                <c:pt idx="34">
                  <c:v>1136.117647058823</c:v>
                </c:pt>
                <c:pt idx="35">
                  <c:v>1181.117647058823</c:v>
                </c:pt>
                <c:pt idx="36">
                  <c:v>1226.117647058823</c:v>
                </c:pt>
                <c:pt idx="37">
                  <c:v>1269.317647058824</c:v>
                </c:pt>
                <c:pt idx="38">
                  <c:v>1316.117647058823</c:v>
                </c:pt>
                <c:pt idx="39">
                  <c:v>1361.117647058823</c:v>
                </c:pt>
                <c:pt idx="40">
                  <c:v>1406.117647058823</c:v>
                </c:pt>
                <c:pt idx="41">
                  <c:v>1451.117647058823</c:v>
                </c:pt>
                <c:pt idx="42">
                  <c:v>1496.117647058823</c:v>
                </c:pt>
                <c:pt idx="43">
                  <c:v>1541.117647058823</c:v>
                </c:pt>
                <c:pt idx="44">
                  <c:v>1586.117647058823</c:v>
                </c:pt>
                <c:pt idx="45">
                  <c:v>1631.117647058823</c:v>
                </c:pt>
                <c:pt idx="46">
                  <c:v>1676.117647058823</c:v>
                </c:pt>
                <c:pt idx="47">
                  <c:v>1721.117647058823</c:v>
                </c:pt>
                <c:pt idx="48">
                  <c:v>1766.117647058823</c:v>
                </c:pt>
                <c:pt idx="49">
                  <c:v>1811.117647058823</c:v>
                </c:pt>
                <c:pt idx="50">
                  <c:v>1856.117647058823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DateModel!$F$5</c:f>
              <c:strCache>
                <c:ptCount val="1"/>
                <c:pt idx="0">
                  <c:v>Mail Profit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DateModel!$A$6:$A$56</c:f>
              <c:numCache>
                <c:formatCode>General</c:formatCode>
                <c:ptCount val="51"/>
                <c:pt idx="0">
                  <c:v>500.0</c:v>
                </c:pt>
                <c:pt idx="1">
                  <c:v>750.0</c:v>
                </c:pt>
                <c:pt idx="2">
                  <c:v>1000.0</c:v>
                </c:pt>
                <c:pt idx="3">
                  <c:v>1250.0</c:v>
                </c:pt>
                <c:pt idx="4">
                  <c:v>1500.0</c:v>
                </c:pt>
                <c:pt idx="5">
                  <c:v>1750.0</c:v>
                </c:pt>
                <c:pt idx="6">
                  <c:v>2000.0</c:v>
                </c:pt>
                <c:pt idx="7">
                  <c:v>2250.0</c:v>
                </c:pt>
                <c:pt idx="8">
                  <c:v>2500.0</c:v>
                </c:pt>
                <c:pt idx="9">
                  <c:v>2750.0</c:v>
                </c:pt>
                <c:pt idx="10">
                  <c:v>3000.0</c:v>
                </c:pt>
                <c:pt idx="11">
                  <c:v>3250.0</c:v>
                </c:pt>
                <c:pt idx="12">
                  <c:v>3500.0</c:v>
                </c:pt>
                <c:pt idx="13">
                  <c:v>3750.0</c:v>
                </c:pt>
                <c:pt idx="14">
                  <c:v>4000.0</c:v>
                </c:pt>
                <c:pt idx="15">
                  <c:v>4250.0</c:v>
                </c:pt>
                <c:pt idx="16">
                  <c:v>4500.0</c:v>
                </c:pt>
                <c:pt idx="17">
                  <c:v>4750.0</c:v>
                </c:pt>
                <c:pt idx="18">
                  <c:v>5000.0</c:v>
                </c:pt>
                <c:pt idx="19">
                  <c:v>5250.0</c:v>
                </c:pt>
                <c:pt idx="20">
                  <c:v>5500.0</c:v>
                </c:pt>
                <c:pt idx="21">
                  <c:v>5750.0</c:v>
                </c:pt>
                <c:pt idx="22">
                  <c:v>6000.0</c:v>
                </c:pt>
                <c:pt idx="23">
                  <c:v>6250.0</c:v>
                </c:pt>
                <c:pt idx="24">
                  <c:v>6500.0</c:v>
                </c:pt>
                <c:pt idx="25">
                  <c:v>6750.0</c:v>
                </c:pt>
                <c:pt idx="26">
                  <c:v>7000.0</c:v>
                </c:pt>
                <c:pt idx="27">
                  <c:v>7250.0</c:v>
                </c:pt>
                <c:pt idx="28">
                  <c:v>7500.0</c:v>
                </c:pt>
                <c:pt idx="29">
                  <c:v>7750.0</c:v>
                </c:pt>
                <c:pt idx="30">
                  <c:v>8000.0</c:v>
                </c:pt>
                <c:pt idx="31">
                  <c:v>8250.0</c:v>
                </c:pt>
                <c:pt idx="32">
                  <c:v>8500.0</c:v>
                </c:pt>
                <c:pt idx="33">
                  <c:v>8750.0</c:v>
                </c:pt>
                <c:pt idx="34">
                  <c:v>9000.0</c:v>
                </c:pt>
                <c:pt idx="35">
                  <c:v>9250.0</c:v>
                </c:pt>
                <c:pt idx="36">
                  <c:v>9500.0</c:v>
                </c:pt>
                <c:pt idx="37">
                  <c:v>9740.0</c:v>
                </c:pt>
                <c:pt idx="38">
                  <c:v>10000.0</c:v>
                </c:pt>
                <c:pt idx="39">
                  <c:v>10250.0</c:v>
                </c:pt>
                <c:pt idx="40">
                  <c:v>10500.0</c:v>
                </c:pt>
                <c:pt idx="41">
                  <c:v>10750.0</c:v>
                </c:pt>
                <c:pt idx="42">
                  <c:v>11000.0</c:v>
                </c:pt>
                <c:pt idx="43">
                  <c:v>11250.0</c:v>
                </c:pt>
                <c:pt idx="44">
                  <c:v>11500.0</c:v>
                </c:pt>
                <c:pt idx="45">
                  <c:v>11750.0</c:v>
                </c:pt>
                <c:pt idx="46">
                  <c:v>12000.0</c:v>
                </c:pt>
                <c:pt idx="47">
                  <c:v>12250.0</c:v>
                </c:pt>
                <c:pt idx="48">
                  <c:v>12500.0</c:v>
                </c:pt>
                <c:pt idx="49">
                  <c:v>12750.0</c:v>
                </c:pt>
                <c:pt idx="50">
                  <c:v>13000.0</c:v>
                </c:pt>
              </c:numCache>
            </c:numRef>
          </c:xVal>
          <c:yVal>
            <c:numRef>
              <c:f>DateModel!$F$6:$F$56</c:f>
              <c:numCache>
                <c:formatCode>_("$"* #,##0.00_);_("$"* \(#,##0.00\);_("$"* "-"??_);_(@_)</c:formatCode>
                <c:ptCount val="51"/>
                <c:pt idx="0">
                  <c:v>-114.3076923076923</c:v>
                </c:pt>
                <c:pt idx="1">
                  <c:v>-64.30769230769232</c:v>
                </c:pt>
                <c:pt idx="2">
                  <c:v>-14.30769230769232</c:v>
                </c:pt>
                <c:pt idx="3">
                  <c:v>35.69230769230768</c:v>
                </c:pt>
                <c:pt idx="4">
                  <c:v>85.69230769230768</c:v>
                </c:pt>
                <c:pt idx="5">
                  <c:v>135.6923076923077</c:v>
                </c:pt>
                <c:pt idx="6">
                  <c:v>185.6923076923077</c:v>
                </c:pt>
                <c:pt idx="7">
                  <c:v>220.6923076923077</c:v>
                </c:pt>
                <c:pt idx="8">
                  <c:v>255.6923076923077</c:v>
                </c:pt>
                <c:pt idx="9">
                  <c:v>290.6923076923077</c:v>
                </c:pt>
                <c:pt idx="10">
                  <c:v>325.6923076923077</c:v>
                </c:pt>
                <c:pt idx="11">
                  <c:v>360.6923076923077</c:v>
                </c:pt>
                <c:pt idx="12">
                  <c:v>395.6923076923077</c:v>
                </c:pt>
                <c:pt idx="13">
                  <c:v>430.6923076923077</c:v>
                </c:pt>
                <c:pt idx="14">
                  <c:v>465.6923076923077</c:v>
                </c:pt>
                <c:pt idx="15">
                  <c:v>500.6923076923077</c:v>
                </c:pt>
                <c:pt idx="16">
                  <c:v>535.6923076923076</c:v>
                </c:pt>
                <c:pt idx="17">
                  <c:v>570.6923076923076</c:v>
                </c:pt>
                <c:pt idx="18">
                  <c:v>605.6923076923076</c:v>
                </c:pt>
                <c:pt idx="19">
                  <c:v>640.6923076923076</c:v>
                </c:pt>
                <c:pt idx="20">
                  <c:v>675.6923076923076</c:v>
                </c:pt>
                <c:pt idx="21">
                  <c:v>710.6923076923076</c:v>
                </c:pt>
                <c:pt idx="22">
                  <c:v>745.6923076923076</c:v>
                </c:pt>
                <c:pt idx="23">
                  <c:v>780.6923076923076</c:v>
                </c:pt>
                <c:pt idx="24">
                  <c:v>815.6923076923076</c:v>
                </c:pt>
                <c:pt idx="25">
                  <c:v>850.6923076923076</c:v>
                </c:pt>
                <c:pt idx="26">
                  <c:v>885.6923076923076</c:v>
                </c:pt>
                <c:pt idx="27">
                  <c:v>920.6923076923076</c:v>
                </c:pt>
                <c:pt idx="28">
                  <c:v>955.6923076923076</c:v>
                </c:pt>
                <c:pt idx="29">
                  <c:v>990.6923076923076</c:v>
                </c:pt>
                <c:pt idx="30">
                  <c:v>1025.692307692308</c:v>
                </c:pt>
                <c:pt idx="31">
                  <c:v>1060.692307692308</c:v>
                </c:pt>
                <c:pt idx="32">
                  <c:v>1095.692307692308</c:v>
                </c:pt>
                <c:pt idx="33">
                  <c:v>1130.692307692308</c:v>
                </c:pt>
                <c:pt idx="34">
                  <c:v>1165.692307692308</c:v>
                </c:pt>
                <c:pt idx="35">
                  <c:v>1200.692307692308</c:v>
                </c:pt>
                <c:pt idx="36">
                  <c:v>1235.692307692308</c:v>
                </c:pt>
                <c:pt idx="37">
                  <c:v>1269.292307692308</c:v>
                </c:pt>
                <c:pt idx="38">
                  <c:v>1305.692307692308</c:v>
                </c:pt>
                <c:pt idx="39">
                  <c:v>1340.692307692308</c:v>
                </c:pt>
                <c:pt idx="40">
                  <c:v>1375.692307692308</c:v>
                </c:pt>
                <c:pt idx="41">
                  <c:v>1410.692307692308</c:v>
                </c:pt>
                <c:pt idx="42">
                  <c:v>1445.692307692308</c:v>
                </c:pt>
                <c:pt idx="43">
                  <c:v>1480.692307692308</c:v>
                </c:pt>
                <c:pt idx="44">
                  <c:v>1515.692307692308</c:v>
                </c:pt>
                <c:pt idx="45">
                  <c:v>1550.692307692308</c:v>
                </c:pt>
                <c:pt idx="46">
                  <c:v>1585.692307692308</c:v>
                </c:pt>
                <c:pt idx="47">
                  <c:v>1620.692307692308</c:v>
                </c:pt>
                <c:pt idx="48">
                  <c:v>1655.692307692308</c:v>
                </c:pt>
                <c:pt idx="49">
                  <c:v>1690.692307692308</c:v>
                </c:pt>
                <c:pt idx="50">
                  <c:v>1725.692307692308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3940504"/>
        <c:axId val="-2133930824"/>
      </c:scatterChart>
      <c:valAx>
        <c:axId val="-2133940504"/>
        <c:scaling>
          <c:orientation val="minMax"/>
          <c:max val="13000.0"/>
          <c:min val="500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Cans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3930824"/>
        <c:crosses val="autoZero"/>
        <c:crossBetween val="midCat"/>
        <c:majorUnit val="1000.0"/>
      </c:valAx>
      <c:valAx>
        <c:axId val="-2133930824"/>
        <c:scaling>
          <c:orientation val="minMax"/>
          <c:min val="-5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Profit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3940504"/>
        <c:crosses val="autoZero"/>
        <c:crossBetween val="midCat"/>
        <c:majorUnit val="100.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7295" cy="58295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0.75635</cdr:x>
      <cdr:y>0.29516</cdr:y>
    </cdr:from>
    <cdr:to>
      <cdr:x>0.7573</cdr:x>
      <cdr:y>0.86546</cdr:y>
    </cdr:to>
    <cdr:cxnSp macro="">
      <cdr:nvCxnSpPr>
        <cdr:cNvPr id="2" name="Straight Arrow Connector 1"/>
        <cdr:cNvCxnSpPr/>
      </cdr:nvCxnSpPr>
      <cdr:spPr>
        <a:xfrm xmlns:a="http://schemas.openxmlformats.org/drawingml/2006/main" flipH="1" flipV="1">
          <a:off x="6563084" y="1859678"/>
          <a:ext cx="8292" cy="3593166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7295" cy="58295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0.75428</cdr:x>
      <cdr:y>0.27046</cdr:y>
    </cdr:from>
    <cdr:to>
      <cdr:x>0.75505</cdr:x>
      <cdr:y>0.71706</cdr:y>
    </cdr:to>
    <cdr:cxnSp macro="">
      <cdr:nvCxnSpPr>
        <cdr:cNvPr id="2" name="Straight Arrow Connector 1"/>
        <cdr:cNvCxnSpPr/>
      </cdr:nvCxnSpPr>
      <cdr:spPr>
        <a:xfrm xmlns:a="http://schemas.openxmlformats.org/drawingml/2006/main" flipH="1" flipV="1">
          <a:off x="6545161" y="1704014"/>
          <a:ext cx="6660" cy="2813806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G6" sqref="G6"/>
    </sheetView>
  </sheetViews>
  <sheetFormatPr baseColWidth="10" defaultRowHeight="14" x14ac:dyDescent="0"/>
  <sheetData>
    <row r="1" spans="1:9">
      <c r="A1" t="s">
        <v>7</v>
      </c>
      <c r="B1" t="s">
        <v>5</v>
      </c>
      <c r="C1" t="s">
        <v>6</v>
      </c>
      <c r="D1" t="s">
        <v>9</v>
      </c>
      <c r="E1" t="s">
        <v>10</v>
      </c>
      <c r="F1" t="s">
        <v>11</v>
      </c>
    </row>
    <row r="2" spans="1:9" ht="28">
      <c r="A2" s="4">
        <v>4000</v>
      </c>
      <c r="B2" s="5">
        <v>563.88235294117646</v>
      </c>
      <c r="C2" s="5">
        <v>334.30769230769232</v>
      </c>
      <c r="D2" s="4">
        <v>800</v>
      </c>
      <c r="E2" s="6">
        <v>236.11764705882354</v>
      </c>
      <c r="F2" s="6">
        <v>465.69230769230768</v>
      </c>
      <c r="H2" s="10" t="s">
        <v>12</v>
      </c>
      <c r="I2" s="15" t="s">
        <v>34</v>
      </c>
    </row>
    <row r="3" spans="1:9" ht="28">
      <c r="A3" s="4">
        <v>4250</v>
      </c>
      <c r="B3" s="5">
        <v>568.88235294117646</v>
      </c>
      <c r="C3" s="5">
        <v>349.30769230769232</v>
      </c>
      <c r="D3" s="4">
        <v>850</v>
      </c>
      <c r="E3" s="6">
        <v>281.11764705882354</v>
      </c>
      <c r="F3" s="6">
        <v>500.69230769230768</v>
      </c>
      <c r="H3" s="18" t="s">
        <v>13</v>
      </c>
    </row>
    <row r="4" spans="1:9" ht="28">
      <c r="A4" s="4">
        <v>4500</v>
      </c>
      <c r="B4" s="5">
        <v>573.88235294117646</v>
      </c>
      <c r="C4" s="5">
        <v>364.30769230769232</v>
      </c>
      <c r="D4" s="4">
        <v>900</v>
      </c>
      <c r="E4" s="6">
        <v>326.11764705882354</v>
      </c>
      <c r="F4" s="6">
        <v>535.69230769230762</v>
      </c>
      <c r="H4" s="18" t="s">
        <v>14</v>
      </c>
    </row>
    <row r="5" spans="1:9">
      <c r="A5" s="4">
        <v>4750</v>
      </c>
      <c r="B5" s="5">
        <v>578.88235294117646</v>
      </c>
      <c r="C5" s="5">
        <v>379.30769230769232</v>
      </c>
      <c r="D5" s="4">
        <v>950</v>
      </c>
      <c r="E5" s="6">
        <v>371.11764705882354</v>
      </c>
      <c r="F5" s="6">
        <v>570.69230769230762</v>
      </c>
    </row>
    <row r="6" spans="1:9">
      <c r="A6" s="4">
        <v>5000</v>
      </c>
      <c r="B6" s="5">
        <v>583.88235294117646</v>
      </c>
      <c r="C6" s="5">
        <v>394.30769230769232</v>
      </c>
      <c r="D6" s="4">
        <v>1000</v>
      </c>
      <c r="E6" s="6">
        <v>416.11764705882354</v>
      </c>
      <c r="F6" s="6">
        <v>605.69230769230762</v>
      </c>
    </row>
    <row r="7" spans="1:9" ht="28">
      <c r="A7" s="4">
        <v>5250</v>
      </c>
      <c r="B7" s="5">
        <v>588.88235294117646</v>
      </c>
      <c r="C7" s="5">
        <v>409.30769230769232</v>
      </c>
      <c r="D7" s="4">
        <v>1050</v>
      </c>
      <c r="E7" s="6">
        <v>461.11764705882354</v>
      </c>
      <c r="F7" s="6">
        <v>640.69230769230762</v>
      </c>
      <c r="H7" s="10" t="s">
        <v>15</v>
      </c>
      <c r="I7" s="15" t="s">
        <v>35</v>
      </c>
    </row>
    <row r="8" spans="1:9" ht="28">
      <c r="A8" s="4">
        <v>5500</v>
      </c>
      <c r="B8" s="5">
        <v>593.88235294117646</v>
      </c>
      <c r="C8" s="5">
        <v>424.30769230769232</v>
      </c>
      <c r="D8" s="4">
        <v>1100</v>
      </c>
      <c r="E8" s="6">
        <v>506.11764705882354</v>
      </c>
      <c r="F8" s="6">
        <v>675.69230769230762</v>
      </c>
      <c r="H8" s="10" t="s">
        <v>17</v>
      </c>
    </row>
    <row r="9" spans="1:9" ht="28">
      <c r="A9" s="4">
        <v>5750</v>
      </c>
      <c r="B9" s="4">
        <v>598.88235294117646</v>
      </c>
      <c r="C9" s="4">
        <v>439.30769230769232</v>
      </c>
      <c r="D9" s="4">
        <v>1150</v>
      </c>
      <c r="E9" s="4">
        <v>551.11764705882354</v>
      </c>
      <c r="F9" s="4">
        <v>710.69230769230762</v>
      </c>
      <c r="H9" s="10" t="s">
        <v>19</v>
      </c>
    </row>
    <row r="10" spans="1:9" ht="28">
      <c r="A10" s="11">
        <v>6000</v>
      </c>
      <c r="B10" s="11">
        <v>603.88235294117646</v>
      </c>
      <c r="C10" s="11">
        <v>454.30769230769232</v>
      </c>
      <c r="D10" s="11">
        <v>1200</v>
      </c>
      <c r="E10" s="11">
        <v>596.11764705882354</v>
      </c>
      <c r="F10" s="11">
        <v>745.69230769230762</v>
      </c>
      <c r="H10" s="12" t="s">
        <v>20</v>
      </c>
    </row>
    <row r="11" spans="1:9" ht="28">
      <c r="A11" s="4">
        <v>6250</v>
      </c>
      <c r="B11" s="4">
        <v>608.88235294117646</v>
      </c>
      <c r="C11" s="4">
        <v>469.30769230769232</v>
      </c>
      <c r="D11" s="4">
        <v>1250</v>
      </c>
      <c r="E11" s="4">
        <v>641.11764705882354</v>
      </c>
      <c r="F11" s="4">
        <v>780.69230769230762</v>
      </c>
      <c r="H11" s="12" t="s">
        <v>21</v>
      </c>
    </row>
    <row r="12" spans="1:9" ht="28">
      <c r="A12" s="4">
        <v>6500</v>
      </c>
      <c r="B12" s="4">
        <v>613.88235294117646</v>
      </c>
      <c r="C12" s="4">
        <v>484.30769230769232</v>
      </c>
      <c r="D12" s="4">
        <v>1300</v>
      </c>
      <c r="E12" s="4">
        <v>686.11764705882354</v>
      </c>
      <c r="F12" s="4">
        <v>815.69230769230762</v>
      </c>
      <c r="H12" s="17" t="s">
        <v>22</v>
      </c>
    </row>
    <row r="13" spans="1:9">
      <c r="A13" s="4">
        <v>6750</v>
      </c>
      <c r="B13" s="4">
        <v>618.88235294117646</v>
      </c>
      <c r="C13" s="4">
        <v>499.30769230769232</v>
      </c>
      <c r="D13" s="4">
        <v>1350</v>
      </c>
      <c r="E13" s="4">
        <v>731.11764705882354</v>
      </c>
      <c r="F13" s="4">
        <v>850.69230769230762</v>
      </c>
    </row>
    <row r="14" spans="1:9">
      <c r="A14" s="4">
        <v>7000</v>
      </c>
      <c r="B14" s="4">
        <v>623.88235294117646</v>
      </c>
      <c r="C14" s="4">
        <v>514.30769230769238</v>
      </c>
      <c r="D14" s="4">
        <v>1400</v>
      </c>
      <c r="E14" s="4">
        <v>776.11764705882354</v>
      </c>
      <c r="F14" s="4">
        <v>885.69230769230762</v>
      </c>
    </row>
    <row r="15" spans="1:9" ht="28">
      <c r="A15" s="4">
        <v>7250</v>
      </c>
      <c r="B15" s="4">
        <v>628.88235294117646</v>
      </c>
      <c r="C15" s="4">
        <v>529.30769230769238</v>
      </c>
      <c r="D15" s="4">
        <v>1450</v>
      </c>
      <c r="E15" s="4">
        <v>821.11764705882354</v>
      </c>
      <c r="F15" s="4">
        <v>920.69230769230762</v>
      </c>
      <c r="H15" s="10" t="s">
        <v>16</v>
      </c>
      <c r="I15" s="15" t="s">
        <v>36</v>
      </c>
    </row>
    <row r="16" spans="1:9" ht="28">
      <c r="A16" s="4">
        <v>7500</v>
      </c>
      <c r="B16" s="4">
        <v>633.88235294117646</v>
      </c>
      <c r="C16" s="4">
        <v>544.30769230769238</v>
      </c>
      <c r="D16" s="4">
        <v>1500</v>
      </c>
      <c r="E16" s="4">
        <v>866.11764705882354</v>
      </c>
      <c r="F16" s="4">
        <v>955.69230769230762</v>
      </c>
      <c r="H16" s="10" t="s">
        <v>18</v>
      </c>
    </row>
    <row r="17" spans="1:8" ht="28">
      <c r="A17" s="4">
        <v>7750</v>
      </c>
      <c r="B17" s="4">
        <v>638.88235294117646</v>
      </c>
      <c r="C17" s="4">
        <v>559.30769230769238</v>
      </c>
      <c r="D17" s="4">
        <v>1550</v>
      </c>
      <c r="E17" s="4">
        <v>911.11764705882354</v>
      </c>
      <c r="F17" s="4">
        <v>990.69230769230762</v>
      </c>
      <c r="H17" s="10" t="s">
        <v>23</v>
      </c>
    </row>
    <row r="18" spans="1:8" ht="28">
      <c r="A18" s="13">
        <v>8000</v>
      </c>
      <c r="B18" s="13">
        <v>643.88235294117646</v>
      </c>
      <c r="C18" s="13">
        <v>574.30769230769238</v>
      </c>
      <c r="D18" s="13">
        <v>1600</v>
      </c>
      <c r="E18" s="13">
        <v>956.11764705882354</v>
      </c>
      <c r="F18" s="13">
        <v>1025.6923076923076</v>
      </c>
      <c r="H18" s="12" t="s">
        <v>24</v>
      </c>
    </row>
    <row r="19" spans="1:8" ht="28">
      <c r="A19" s="14">
        <v>8250</v>
      </c>
      <c r="B19" s="14">
        <v>648.88235294117646</v>
      </c>
      <c r="C19" s="14">
        <v>589.30769230769238</v>
      </c>
      <c r="D19" s="14">
        <v>1650</v>
      </c>
      <c r="E19" s="14">
        <v>1001.1176470588235</v>
      </c>
      <c r="F19" s="14">
        <v>1060.6923076923076</v>
      </c>
      <c r="H19" s="12" t="s">
        <v>25</v>
      </c>
    </row>
    <row r="20" spans="1:8" ht="28">
      <c r="A20" s="14">
        <v>8500</v>
      </c>
      <c r="B20" s="14">
        <v>653.88235294117646</v>
      </c>
      <c r="C20" s="14">
        <v>604.30769230769238</v>
      </c>
      <c r="D20" s="14">
        <v>1700</v>
      </c>
      <c r="E20" s="14">
        <v>1046.1176470588234</v>
      </c>
      <c r="F20" s="14">
        <v>1095.6923076923076</v>
      </c>
      <c r="H20" s="12" t="s">
        <v>26</v>
      </c>
    </row>
    <row r="21" spans="1:8" ht="28">
      <c r="A21" s="14">
        <v>8750</v>
      </c>
      <c r="B21" s="14">
        <v>658.88235294117646</v>
      </c>
      <c r="C21" s="14">
        <v>619.30769230769238</v>
      </c>
      <c r="D21" s="14">
        <v>1750</v>
      </c>
      <c r="E21" s="14">
        <v>1091.1176470588234</v>
      </c>
      <c r="F21" s="14">
        <v>1130.6923076923076</v>
      </c>
      <c r="H21" s="12" t="s">
        <v>27</v>
      </c>
    </row>
    <row r="22" spans="1:8" ht="28">
      <c r="A22" s="14">
        <v>9000</v>
      </c>
      <c r="B22" s="14">
        <v>663.88235294117646</v>
      </c>
      <c r="C22" s="14">
        <v>634.30769230769238</v>
      </c>
      <c r="D22" s="14">
        <v>1800</v>
      </c>
      <c r="E22" s="14">
        <v>1136.1176470588234</v>
      </c>
      <c r="F22" s="14">
        <v>1165.6923076923076</v>
      </c>
      <c r="H22" s="17" t="s">
        <v>29</v>
      </c>
    </row>
    <row r="23" spans="1:8" ht="28">
      <c r="A23" s="14">
        <v>9250</v>
      </c>
      <c r="B23" s="14">
        <v>668.88235294117646</v>
      </c>
      <c r="C23" s="14">
        <v>649.30769230769238</v>
      </c>
      <c r="D23" s="14">
        <v>1850</v>
      </c>
      <c r="E23" s="14">
        <v>1181.1176470588234</v>
      </c>
      <c r="F23" s="14">
        <v>1200.6923076923076</v>
      </c>
      <c r="H23" s="17" t="s">
        <v>37</v>
      </c>
    </row>
    <row r="24" spans="1:8" ht="28">
      <c r="A24" s="14">
        <v>9500</v>
      </c>
      <c r="B24" s="14">
        <v>673.88235294117646</v>
      </c>
      <c r="C24" s="14">
        <v>664.30769230769238</v>
      </c>
      <c r="D24" s="14">
        <v>1900</v>
      </c>
      <c r="E24" s="14">
        <v>1226.1176470588234</v>
      </c>
      <c r="F24" s="14">
        <v>1235.6923076923076</v>
      </c>
      <c r="H24" s="12" t="s">
        <v>30</v>
      </c>
    </row>
    <row r="25" spans="1:8" ht="28">
      <c r="A25" s="16">
        <v>9740</v>
      </c>
      <c r="B25" s="16">
        <v>678.68235294117642</v>
      </c>
      <c r="C25" s="16">
        <v>678.70769230769224</v>
      </c>
      <c r="D25" s="16">
        <v>1948</v>
      </c>
      <c r="E25" s="16">
        <v>1269.3176470588237</v>
      </c>
      <c r="F25" s="16">
        <v>1269.2923076923078</v>
      </c>
      <c r="H25" s="12" t="s">
        <v>31</v>
      </c>
    </row>
    <row r="26" spans="1:8" ht="28">
      <c r="A26" s="14">
        <v>10000</v>
      </c>
      <c r="B26" s="14">
        <v>683.88235294117646</v>
      </c>
      <c r="C26" s="14">
        <v>694.30769230769238</v>
      </c>
      <c r="D26" s="14">
        <v>2000</v>
      </c>
      <c r="E26" s="14">
        <v>1316.1176470588234</v>
      </c>
      <c r="F26" s="14">
        <v>1305.6923076923076</v>
      </c>
      <c r="H26" s="12" t="s">
        <v>28</v>
      </c>
    </row>
    <row r="27" spans="1:8" ht="28">
      <c r="A27" s="14">
        <v>10250</v>
      </c>
      <c r="B27" s="14">
        <v>688.88235294117646</v>
      </c>
      <c r="C27" s="14">
        <v>709.30769230769238</v>
      </c>
      <c r="D27" s="14">
        <v>2050</v>
      </c>
      <c r="E27" s="14">
        <v>1361.1176470588234</v>
      </c>
      <c r="F27" s="14">
        <v>1340.6923076923076</v>
      </c>
      <c r="H27" s="17" t="s">
        <v>32</v>
      </c>
    </row>
    <row r="28" spans="1:8">
      <c r="A28" s="14">
        <v>10500</v>
      </c>
      <c r="B28" s="14">
        <v>693.88235294117646</v>
      </c>
      <c r="C28" s="14">
        <v>724.30769230769238</v>
      </c>
      <c r="D28" s="14">
        <v>2100</v>
      </c>
      <c r="E28" s="14">
        <v>1406.1176470588234</v>
      </c>
      <c r="F28" s="14">
        <v>1375.6923076923076</v>
      </c>
    </row>
    <row r="29" spans="1:8" ht="28">
      <c r="A29" s="14">
        <v>10750</v>
      </c>
      <c r="B29" s="14">
        <v>698.88235294117646</v>
      </c>
      <c r="C29" s="14">
        <v>739.30769230769238</v>
      </c>
      <c r="D29" s="14">
        <v>2150</v>
      </c>
      <c r="E29" s="14">
        <v>1451.1176470588234</v>
      </c>
      <c r="F29" s="14">
        <v>1410.6923076923076</v>
      </c>
      <c r="H29" s="12" t="s">
        <v>33</v>
      </c>
    </row>
    <row r="30" spans="1:8">
      <c r="A30" s="14">
        <v>11000</v>
      </c>
      <c r="B30" s="14">
        <v>703.88235294117646</v>
      </c>
      <c r="C30" s="14">
        <v>754.30769230769238</v>
      </c>
      <c r="D30" s="14">
        <v>2200</v>
      </c>
      <c r="E30" s="14">
        <v>1496.1176470588234</v>
      </c>
      <c r="F30" s="14">
        <v>1445.6923076923076</v>
      </c>
    </row>
    <row r="31" spans="1:8">
      <c r="A31" s="14">
        <v>11250</v>
      </c>
      <c r="B31" s="14">
        <v>708.88235294117646</v>
      </c>
      <c r="C31" s="14">
        <v>769.30769230769238</v>
      </c>
      <c r="D31" s="14">
        <v>2250</v>
      </c>
      <c r="E31" s="14">
        <v>1541.1176470588234</v>
      </c>
      <c r="F31" s="14">
        <v>1480.6923076923076</v>
      </c>
    </row>
    <row r="32" spans="1:8">
      <c r="A32" s="14">
        <v>11500</v>
      </c>
      <c r="B32" s="14">
        <v>713.88235294117646</v>
      </c>
      <c r="C32" s="14">
        <v>784.30769230769238</v>
      </c>
      <c r="D32" s="14">
        <v>2300</v>
      </c>
      <c r="E32" s="14">
        <v>1586.1176470588234</v>
      </c>
      <c r="F32" s="14">
        <v>1515.6923076923076</v>
      </c>
    </row>
    <row r="33" spans="1:6">
      <c r="A33" s="14">
        <v>11750</v>
      </c>
      <c r="B33" s="14">
        <v>718.88235294117646</v>
      </c>
      <c r="C33" s="14">
        <v>799.30769230769238</v>
      </c>
      <c r="D33" s="14">
        <v>2350</v>
      </c>
      <c r="E33" s="14">
        <v>1631.1176470588234</v>
      </c>
      <c r="F33" s="14">
        <v>1550.6923076923076</v>
      </c>
    </row>
    <row r="34" spans="1:6">
      <c r="A34" s="14">
        <v>12000</v>
      </c>
      <c r="B34" s="14">
        <v>723.88235294117646</v>
      </c>
      <c r="C34" s="14">
        <v>814.30769230769238</v>
      </c>
      <c r="D34" s="14">
        <v>2400</v>
      </c>
      <c r="E34" s="14">
        <v>1676.1176470588234</v>
      </c>
      <c r="F34" s="14">
        <v>1585.6923076923076</v>
      </c>
    </row>
    <row r="35" spans="1:6">
      <c r="A35">
        <v>12250</v>
      </c>
      <c r="B35">
        <v>728.88235294117646</v>
      </c>
      <c r="C35">
        <v>829.30769230769238</v>
      </c>
      <c r="D35">
        <v>2450</v>
      </c>
      <c r="E35">
        <v>1721.1176470588234</v>
      </c>
      <c r="F35">
        <v>1620.6923076923076</v>
      </c>
    </row>
    <row r="36" spans="1:6">
      <c r="A36">
        <v>12500</v>
      </c>
      <c r="B36">
        <v>733.88235294117646</v>
      </c>
      <c r="C36">
        <v>844.30769230769238</v>
      </c>
      <c r="D36">
        <v>2500</v>
      </c>
      <c r="E36">
        <v>1766.1176470588234</v>
      </c>
      <c r="F36">
        <v>1655.6923076923076</v>
      </c>
    </row>
    <row r="37" spans="1:6">
      <c r="A37">
        <v>12750</v>
      </c>
      <c r="B37">
        <v>738.88235294117646</v>
      </c>
      <c r="C37">
        <v>859.30769230769238</v>
      </c>
      <c r="D37">
        <v>2550</v>
      </c>
      <c r="E37">
        <v>1811.1176470588234</v>
      </c>
      <c r="F37">
        <v>1690.6923076923076</v>
      </c>
    </row>
    <row r="38" spans="1:6">
      <c r="A38">
        <v>13000</v>
      </c>
      <c r="B38">
        <v>743.88235294117646</v>
      </c>
      <c r="C38">
        <v>874.30769230769238</v>
      </c>
      <c r="D38">
        <v>2600</v>
      </c>
      <c r="E38">
        <v>1856.1176470588234</v>
      </c>
      <c r="F38">
        <v>1725.6923076923076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11" zoomScale="202" zoomScaleNormal="202" zoomScalePageLayoutView="202" workbookViewId="0">
      <selection activeCell="A20" sqref="A20:F26"/>
    </sheetView>
  </sheetViews>
  <sheetFormatPr baseColWidth="10" defaultColWidth="8.83203125" defaultRowHeight="14" x14ac:dyDescent="0"/>
  <cols>
    <col min="2" max="2" width="10.5" bestFit="1" customWidth="1"/>
    <col min="3" max="3" width="12.5" bestFit="1" customWidth="1"/>
    <col min="5" max="5" width="11.5" bestFit="1" customWidth="1"/>
    <col min="6" max="6" width="10.5" bestFit="1" customWidth="1"/>
  </cols>
  <sheetData>
    <row r="1" spans="1:6">
      <c r="B1" t="s">
        <v>3</v>
      </c>
      <c r="C1" t="s">
        <v>4</v>
      </c>
      <c r="D1" t="s">
        <v>2</v>
      </c>
      <c r="E1" t="s">
        <v>8</v>
      </c>
    </row>
    <row r="2" spans="1:6">
      <c r="A2" t="s">
        <v>0</v>
      </c>
      <c r="B2">
        <v>400</v>
      </c>
      <c r="C2">
        <f>1.99*1400/17</f>
        <v>163.88235294117646</v>
      </c>
      <c r="D2" s="1">
        <v>0.02</v>
      </c>
      <c r="E2">
        <v>4000</v>
      </c>
    </row>
    <row r="3" spans="1:6">
      <c r="A3" t="s">
        <v>1</v>
      </c>
      <c r="B3">
        <v>0</v>
      </c>
      <c r="C3">
        <f>1.99*1400/13</f>
        <v>214.30769230769232</v>
      </c>
      <c r="D3" s="1">
        <v>0.06</v>
      </c>
      <c r="E3">
        <v>2000</v>
      </c>
    </row>
    <row r="5" spans="1:6">
      <c r="A5" t="s">
        <v>7</v>
      </c>
      <c r="B5" t="s">
        <v>5</v>
      </c>
      <c r="C5" t="s">
        <v>6</v>
      </c>
      <c r="D5" t="s">
        <v>9</v>
      </c>
      <c r="E5" t="s">
        <v>10</v>
      </c>
      <c r="F5" t="s">
        <v>11</v>
      </c>
    </row>
    <row r="6" spans="1:6">
      <c r="A6">
        <v>500</v>
      </c>
      <c r="B6" s="2">
        <f>IF($A6&lt;=$E$2,$B$2+$C$2,$B$2+$C$2+$D$2*($A6-$E$2))</f>
        <v>563.88235294117646</v>
      </c>
      <c r="C6" s="2">
        <f>IF($A6&lt;=$E$3,$B$3+$C$3,$B$3+$C$3+$D$3*($A6-$E$3))</f>
        <v>214.30769230769232</v>
      </c>
      <c r="D6">
        <f>A6*0.2</f>
        <v>100</v>
      </c>
      <c r="E6" s="3">
        <f>D6-B6</f>
        <v>-463.88235294117646</v>
      </c>
      <c r="F6" s="3">
        <f>D6-C6</f>
        <v>-114.30769230769232</v>
      </c>
    </row>
    <row r="7" spans="1:6">
      <c r="A7">
        <f>A6+250</f>
        <v>750</v>
      </c>
      <c r="B7" s="2">
        <f t="shared" ref="B7:B56" si="0">IF($A7&lt;=$E$2,$B$2+$C$2,$B$2+$C$2+$D$2*($A7-$E$2))</f>
        <v>563.88235294117646</v>
      </c>
      <c r="C7" s="2">
        <f t="shared" ref="C7:C56" si="1">IF($A7&lt;=$E$3,$B$3+$C$3,$B$3+$C$3+$D$3*($A7-$E$3))</f>
        <v>214.30769230769232</v>
      </c>
      <c r="D7">
        <f>A7*0.2</f>
        <v>150</v>
      </c>
      <c r="E7" s="3">
        <f t="shared" ref="E7:E56" si="2">D7-B7</f>
        <v>-413.88235294117646</v>
      </c>
      <c r="F7" s="3">
        <f t="shared" ref="F7:F56" si="3">D7-C7</f>
        <v>-64.307692307692321</v>
      </c>
    </row>
    <row r="8" spans="1:6">
      <c r="A8">
        <f t="shared" ref="A8:A56" si="4">A7+250</f>
        <v>1000</v>
      </c>
      <c r="B8" s="2">
        <f t="shared" si="0"/>
        <v>563.88235294117646</v>
      </c>
      <c r="C8" s="2">
        <f t="shared" si="1"/>
        <v>214.30769230769232</v>
      </c>
      <c r="D8">
        <f t="shared" ref="D8:D56" si="5">A8*0.2</f>
        <v>200</v>
      </c>
      <c r="E8" s="3">
        <f t="shared" si="2"/>
        <v>-363.88235294117646</v>
      </c>
      <c r="F8" s="3">
        <f t="shared" si="3"/>
        <v>-14.307692307692321</v>
      </c>
    </row>
    <row r="9" spans="1:6">
      <c r="A9">
        <f t="shared" si="4"/>
        <v>1250</v>
      </c>
      <c r="B9" s="2">
        <f t="shared" si="0"/>
        <v>563.88235294117646</v>
      </c>
      <c r="C9" s="2">
        <f t="shared" si="1"/>
        <v>214.30769230769232</v>
      </c>
      <c r="D9">
        <f t="shared" si="5"/>
        <v>250</v>
      </c>
      <c r="E9" s="3">
        <f t="shared" si="2"/>
        <v>-313.88235294117646</v>
      </c>
      <c r="F9" s="3">
        <f t="shared" si="3"/>
        <v>35.692307692307679</v>
      </c>
    </row>
    <row r="10" spans="1:6">
      <c r="A10">
        <f t="shared" si="4"/>
        <v>1500</v>
      </c>
      <c r="B10" s="2">
        <f t="shared" si="0"/>
        <v>563.88235294117646</v>
      </c>
      <c r="C10" s="2">
        <f t="shared" si="1"/>
        <v>214.30769230769232</v>
      </c>
      <c r="D10">
        <f t="shared" si="5"/>
        <v>300</v>
      </c>
      <c r="E10" s="3">
        <f t="shared" si="2"/>
        <v>-263.88235294117646</v>
      </c>
      <c r="F10" s="3">
        <f t="shared" si="3"/>
        <v>85.692307692307679</v>
      </c>
    </row>
    <row r="11" spans="1:6">
      <c r="A11">
        <f t="shared" si="4"/>
        <v>1750</v>
      </c>
      <c r="B11" s="2">
        <f t="shared" si="0"/>
        <v>563.88235294117646</v>
      </c>
      <c r="C11" s="2">
        <f t="shared" si="1"/>
        <v>214.30769230769232</v>
      </c>
      <c r="D11">
        <f t="shared" si="5"/>
        <v>350</v>
      </c>
      <c r="E11" s="3">
        <f t="shared" si="2"/>
        <v>-213.88235294117646</v>
      </c>
      <c r="F11" s="3">
        <f t="shared" si="3"/>
        <v>135.69230769230768</v>
      </c>
    </row>
    <row r="12" spans="1:6">
      <c r="A12">
        <f t="shared" si="4"/>
        <v>2000</v>
      </c>
      <c r="B12" s="2">
        <f t="shared" si="0"/>
        <v>563.88235294117646</v>
      </c>
      <c r="C12" s="2">
        <f t="shared" si="1"/>
        <v>214.30769230769232</v>
      </c>
      <c r="D12">
        <f t="shared" si="5"/>
        <v>400</v>
      </c>
      <c r="E12" s="3">
        <f t="shared" si="2"/>
        <v>-163.88235294117646</v>
      </c>
      <c r="F12" s="3">
        <f t="shared" si="3"/>
        <v>185.69230769230768</v>
      </c>
    </row>
    <row r="13" spans="1:6">
      <c r="A13">
        <f t="shared" si="4"/>
        <v>2250</v>
      </c>
      <c r="B13" s="2">
        <f t="shared" si="0"/>
        <v>563.88235294117646</v>
      </c>
      <c r="C13" s="2">
        <f t="shared" si="1"/>
        <v>229.30769230769232</v>
      </c>
      <c r="D13">
        <f t="shared" si="5"/>
        <v>450</v>
      </c>
      <c r="E13" s="3">
        <f t="shared" si="2"/>
        <v>-113.88235294117646</v>
      </c>
      <c r="F13" s="3">
        <f t="shared" si="3"/>
        <v>220.69230769230768</v>
      </c>
    </row>
    <row r="14" spans="1:6">
      <c r="A14">
        <f t="shared" si="4"/>
        <v>2500</v>
      </c>
      <c r="B14" s="2">
        <f>IF($A14&lt;=$E$2,$B$2+$C$2,$B$2+$C$2+$D$2*($A14-$E$2))</f>
        <v>563.88235294117646</v>
      </c>
      <c r="C14" s="2">
        <f t="shared" si="1"/>
        <v>244.30769230769232</v>
      </c>
      <c r="D14">
        <f t="shared" si="5"/>
        <v>500</v>
      </c>
      <c r="E14" s="3">
        <f t="shared" si="2"/>
        <v>-63.882352941176464</v>
      </c>
      <c r="F14" s="3">
        <f t="shared" si="3"/>
        <v>255.69230769230768</v>
      </c>
    </row>
    <row r="15" spans="1:6">
      <c r="A15">
        <f t="shared" si="4"/>
        <v>2750</v>
      </c>
      <c r="B15" s="2">
        <f t="shared" si="0"/>
        <v>563.88235294117646</v>
      </c>
      <c r="C15" s="2">
        <f t="shared" si="1"/>
        <v>259.30769230769232</v>
      </c>
      <c r="D15">
        <f t="shared" si="5"/>
        <v>550</v>
      </c>
      <c r="E15" s="3">
        <f t="shared" si="2"/>
        <v>-13.882352941176464</v>
      </c>
      <c r="F15" s="3">
        <f t="shared" si="3"/>
        <v>290.69230769230768</v>
      </c>
    </row>
    <row r="16" spans="1:6">
      <c r="A16">
        <f t="shared" si="4"/>
        <v>3000</v>
      </c>
      <c r="B16" s="2">
        <f t="shared" si="0"/>
        <v>563.88235294117646</v>
      </c>
      <c r="C16" s="2">
        <f t="shared" si="1"/>
        <v>274.30769230769232</v>
      </c>
      <c r="D16">
        <f t="shared" si="5"/>
        <v>600</v>
      </c>
      <c r="E16" s="3">
        <f t="shared" si="2"/>
        <v>36.117647058823536</v>
      </c>
      <c r="F16" s="3">
        <f t="shared" si="3"/>
        <v>325.69230769230768</v>
      </c>
    </row>
    <row r="17" spans="1:6">
      <c r="A17">
        <f t="shared" si="4"/>
        <v>3250</v>
      </c>
      <c r="B17" s="2">
        <f t="shared" si="0"/>
        <v>563.88235294117646</v>
      </c>
      <c r="C17" s="2">
        <f t="shared" si="1"/>
        <v>289.30769230769232</v>
      </c>
      <c r="D17">
        <f t="shared" si="5"/>
        <v>650</v>
      </c>
      <c r="E17" s="3">
        <f t="shared" si="2"/>
        <v>86.117647058823536</v>
      </c>
      <c r="F17" s="3">
        <f t="shared" si="3"/>
        <v>360.69230769230768</v>
      </c>
    </row>
    <row r="18" spans="1:6">
      <c r="A18">
        <f t="shared" si="4"/>
        <v>3500</v>
      </c>
      <c r="B18" s="2">
        <f t="shared" si="0"/>
        <v>563.88235294117646</v>
      </c>
      <c r="C18" s="2">
        <f t="shared" si="1"/>
        <v>304.30769230769232</v>
      </c>
      <c r="D18">
        <f t="shared" si="5"/>
        <v>700</v>
      </c>
      <c r="E18" s="3">
        <f t="shared" si="2"/>
        <v>136.11764705882354</v>
      </c>
      <c r="F18" s="3">
        <f t="shared" si="3"/>
        <v>395.69230769230768</v>
      </c>
    </row>
    <row r="19" spans="1:6">
      <c r="A19">
        <f t="shared" si="4"/>
        <v>3750</v>
      </c>
      <c r="B19" s="2">
        <f t="shared" si="0"/>
        <v>563.88235294117646</v>
      </c>
      <c r="C19" s="2">
        <f t="shared" si="1"/>
        <v>319.30769230769232</v>
      </c>
      <c r="D19">
        <f t="shared" si="5"/>
        <v>750</v>
      </c>
      <c r="E19" s="3">
        <f t="shared" si="2"/>
        <v>186.11764705882354</v>
      </c>
      <c r="F19" s="3">
        <f t="shared" si="3"/>
        <v>430.69230769230768</v>
      </c>
    </row>
    <row r="20" spans="1:6">
      <c r="A20">
        <f t="shared" si="4"/>
        <v>4000</v>
      </c>
      <c r="B20" s="2">
        <f t="shared" si="0"/>
        <v>563.88235294117646</v>
      </c>
      <c r="C20" s="2">
        <f t="shared" si="1"/>
        <v>334.30769230769232</v>
      </c>
      <c r="D20">
        <f t="shared" si="5"/>
        <v>800</v>
      </c>
      <c r="E20" s="3">
        <f t="shared" si="2"/>
        <v>236.11764705882354</v>
      </c>
      <c r="F20" s="3">
        <f t="shared" si="3"/>
        <v>465.69230769230768</v>
      </c>
    </row>
    <row r="21" spans="1:6">
      <c r="A21">
        <f t="shared" si="4"/>
        <v>4250</v>
      </c>
      <c r="B21" s="2">
        <f t="shared" si="0"/>
        <v>568.88235294117646</v>
      </c>
      <c r="C21" s="2">
        <f t="shared" si="1"/>
        <v>349.30769230769232</v>
      </c>
      <c r="D21">
        <f t="shared" si="5"/>
        <v>850</v>
      </c>
      <c r="E21" s="3">
        <f t="shared" si="2"/>
        <v>281.11764705882354</v>
      </c>
      <c r="F21" s="3">
        <f t="shared" si="3"/>
        <v>500.69230769230768</v>
      </c>
    </row>
    <row r="22" spans="1:6">
      <c r="A22">
        <f t="shared" si="4"/>
        <v>4500</v>
      </c>
      <c r="B22" s="2">
        <f t="shared" si="0"/>
        <v>573.88235294117646</v>
      </c>
      <c r="C22" s="2">
        <f t="shared" si="1"/>
        <v>364.30769230769232</v>
      </c>
      <c r="D22">
        <f t="shared" si="5"/>
        <v>900</v>
      </c>
      <c r="E22" s="3">
        <f t="shared" si="2"/>
        <v>326.11764705882354</v>
      </c>
      <c r="F22" s="3">
        <f t="shared" si="3"/>
        <v>535.69230769230762</v>
      </c>
    </row>
    <row r="23" spans="1:6">
      <c r="A23">
        <f>A22+250</f>
        <v>4750</v>
      </c>
      <c r="B23" s="2">
        <f t="shared" si="0"/>
        <v>578.88235294117646</v>
      </c>
      <c r="C23" s="2">
        <f t="shared" si="1"/>
        <v>379.30769230769232</v>
      </c>
      <c r="D23">
        <f t="shared" si="5"/>
        <v>950</v>
      </c>
      <c r="E23" s="3">
        <f t="shared" si="2"/>
        <v>371.11764705882354</v>
      </c>
      <c r="F23" s="3">
        <f t="shared" si="3"/>
        <v>570.69230769230762</v>
      </c>
    </row>
    <row r="24" spans="1:6">
      <c r="A24">
        <f t="shared" si="4"/>
        <v>5000</v>
      </c>
      <c r="B24" s="2">
        <f t="shared" si="0"/>
        <v>583.88235294117646</v>
      </c>
      <c r="C24" s="2">
        <f t="shared" si="1"/>
        <v>394.30769230769232</v>
      </c>
      <c r="D24">
        <f t="shared" si="5"/>
        <v>1000</v>
      </c>
      <c r="E24" s="3">
        <f t="shared" si="2"/>
        <v>416.11764705882354</v>
      </c>
      <c r="F24" s="3">
        <f t="shared" si="3"/>
        <v>605.69230769230762</v>
      </c>
    </row>
    <row r="25" spans="1:6">
      <c r="A25">
        <f t="shared" si="4"/>
        <v>5250</v>
      </c>
      <c r="B25" s="2">
        <f t="shared" si="0"/>
        <v>588.88235294117646</v>
      </c>
      <c r="C25" s="2">
        <f t="shared" si="1"/>
        <v>409.30769230769232</v>
      </c>
      <c r="D25">
        <f t="shared" si="5"/>
        <v>1050</v>
      </c>
      <c r="E25" s="3">
        <f t="shared" si="2"/>
        <v>461.11764705882354</v>
      </c>
      <c r="F25" s="3">
        <f t="shared" si="3"/>
        <v>640.69230769230762</v>
      </c>
    </row>
    <row r="26" spans="1:6">
      <c r="A26">
        <f t="shared" si="4"/>
        <v>5500</v>
      </c>
      <c r="B26" s="2">
        <f t="shared" si="0"/>
        <v>593.88235294117646</v>
      </c>
      <c r="C26" s="2">
        <f t="shared" si="1"/>
        <v>424.30769230769232</v>
      </c>
      <c r="D26">
        <f t="shared" si="5"/>
        <v>1100</v>
      </c>
      <c r="E26" s="3">
        <f t="shared" si="2"/>
        <v>506.11764705882354</v>
      </c>
      <c r="F26" s="3">
        <f t="shared" si="3"/>
        <v>675.69230769230762</v>
      </c>
    </row>
    <row r="27" spans="1:6">
      <c r="A27">
        <f t="shared" si="4"/>
        <v>5750</v>
      </c>
      <c r="B27" s="2">
        <f t="shared" si="0"/>
        <v>598.88235294117646</v>
      </c>
      <c r="C27" s="2">
        <f t="shared" si="1"/>
        <v>439.30769230769232</v>
      </c>
      <c r="D27">
        <f t="shared" si="5"/>
        <v>1150</v>
      </c>
      <c r="E27" s="3">
        <f t="shared" si="2"/>
        <v>551.11764705882354</v>
      </c>
      <c r="F27" s="3">
        <f t="shared" si="3"/>
        <v>710.69230769230762</v>
      </c>
    </row>
    <row r="28" spans="1:6">
      <c r="A28">
        <f t="shared" si="4"/>
        <v>6000</v>
      </c>
      <c r="B28" s="2">
        <f t="shared" si="0"/>
        <v>603.88235294117646</v>
      </c>
      <c r="C28" s="2">
        <f t="shared" si="1"/>
        <v>454.30769230769232</v>
      </c>
      <c r="D28">
        <f t="shared" si="5"/>
        <v>1200</v>
      </c>
      <c r="E28" s="3">
        <f t="shared" si="2"/>
        <v>596.11764705882354</v>
      </c>
      <c r="F28" s="3">
        <f t="shared" si="3"/>
        <v>745.69230769230762</v>
      </c>
    </row>
    <row r="29" spans="1:6">
      <c r="A29">
        <f t="shared" si="4"/>
        <v>6250</v>
      </c>
      <c r="B29" s="2">
        <f t="shared" si="0"/>
        <v>608.88235294117646</v>
      </c>
      <c r="C29" s="2">
        <f t="shared" si="1"/>
        <v>469.30769230769232</v>
      </c>
      <c r="D29">
        <f t="shared" si="5"/>
        <v>1250</v>
      </c>
      <c r="E29" s="3">
        <f t="shared" si="2"/>
        <v>641.11764705882354</v>
      </c>
      <c r="F29" s="3">
        <f t="shared" si="3"/>
        <v>780.69230769230762</v>
      </c>
    </row>
    <row r="30" spans="1:6">
      <c r="A30">
        <f t="shared" si="4"/>
        <v>6500</v>
      </c>
      <c r="B30" s="2">
        <f t="shared" si="0"/>
        <v>613.88235294117646</v>
      </c>
      <c r="C30" s="2">
        <f t="shared" si="1"/>
        <v>484.30769230769232</v>
      </c>
      <c r="D30">
        <f t="shared" si="5"/>
        <v>1300</v>
      </c>
      <c r="E30" s="3">
        <f t="shared" si="2"/>
        <v>686.11764705882354</v>
      </c>
      <c r="F30" s="3">
        <f t="shared" si="3"/>
        <v>815.69230769230762</v>
      </c>
    </row>
    <row r="31" spans="1:6">
      <c r="A31">
        <f t="shared" si="4"/>
        <v>6750</v>
      </c>
      <c r="B31" s="2">
        <f t="shared" si="0"/>
        <v>618.88235294117646</v>
      </c>
      <c r="C31" s="2">
        <f t="shared" si="1"/>
        <v>499.30769230769232</v>
      </c>
      <c r="D31">
        <f t="shared" si="5"/>
        <v>1350</v>
      </c>
      <c r="E31" s="3">
        <f t="shared" si="2"/>
        <v>731.11764705882354</v>
      </c>
      <c r="F31" s="3">
        <f t="shared" si="3"/>
        <v>850.69230769230762</v>
      </c>
    </row>
    <row r="32" spans="1:6">
      <c r="A32">
        <f t="shared" si="4"/>
        <v>7000</v>
      </c>
      <c r="B32" s="2">
        <f t="shared" si="0"/>
        <v>623.88235294117646</v>
      </c>
      <c r="C32" s="2">
        <f t="shared" si="1"/>
        <v>514.30769230769238</v>
      </c>
      <c r="D32">
        <f t="shared" si="5"/>
        <v>1400</v>
      </c>
      <c r="E32" s="3">
        <f t="shared" si="2"/>
        <v>776.11764705882354</v>
      </c>
      <c r="F32" s="3">
        <f t="shared" si="3"/>
        <v>885.69230769230762</v>
      </c>
    </row>
    <row r="33" spans="1:6">
      <c r="A33">
        <f t="shared" si="4"/>
        <v>7250</v>
      </c>
      <c r="B33" s="2">
        <f t="shared" si="0"/>
        <v>628.88235294117646</v>
      </c>
      <c r="C33" s="2">
        <f t="shared" si="1"/>
        <v>529.30769230769238</v>
      </c>
      <c r="D33">
        <f t="shared" si="5"/>
        <v>1450</v>
      </c>
      <c r="E33" s="3">
        <f t="shared" si="2"/>
        <v>821.11764705882354</v>
      </c>
      <c r="F33" s="3">
        <f t="shared" si="3"/>
        <v>920.69230769230762</v>
      </c>
    </row>
    <row r="34" spans="1:6">
      <c r="A34">
        <f t="shared" si="4"/>
        <v>7500</v>
      </c>
      <c r="B34" s="2">
        <f t="shared" si="0"/>
        <v>633.88235294117646</v>
      </c>
      <c r="C34" s="2">
        <f t="shared" si="1"/>
        <v>544.30769230769238</v>
      </c>
      <c r="D34">
        <f t="shared" si="5"/>
        <v>1500</v>
      </c>
      <c r="E34" s="3">
        <f t="shared" si="2"/>
        <v>866.11764705882354</v>
      </c>
      <c r="F34" s="3">
        <f t="shared" si="3"/>
        <v>955.69230769230762</v>
      </c>
    </row>
    <row r="35" spans="1:6">
      <c r="A35">
        <f>A34+250</f>
        <v>7750</v>
      </c>
      <c r="B35" s="2">
        <f t="shared" si="0"/>
        <v>638.88235294117646</v>
      </c>
      <c r="C35" s="2">
        <f t="shared" si="1"/>
        <v>559.30769230769238</v>
      </c>
      <c r="D35">
        <f t="shared" si="5"/>
        <v>1550</v>
      </c>
      <c r="E35" s="3">
        <f t="shared" si="2"/>
        <v>911.11764705882354</v>
      </c>
      <c r="F35" s="3">
        <f t="shared" si="3"/>
        <v>990.69230769230762</v>
      </c>
    </row>
    <row r="36" spans="1:6">
      <c r="A36">
        <f t="shared" si="4"/>
        <v>8000</v>
      </c>
      <c r="B36" s="2">
        <f t="shared" si="0"/>
        <v>643.88235294117646</v>
      </c>
      <c r="C36" s="2">
        <f t="shared" si="1"/>
        <v>574.30769230769238</v>
      </c>
      <c r="D36">
        <f t="shared" si="5"/>
        <v>1600</v>
      </c>
      <c r="E36" s="3">
        <f t="shared" si="2"/>
        <v>956.11764705882354</v>
      </c>
      <c r="F36" s="3">
        <f t="shared" si="3"/>
        <v>1025.6923076923076</v>
      </c>
    </row>
    <row r="37" spans="1:6">
      <c r="A37">
        <f t="shared" si="4"/>
        <v>8250</v>
      </c>
      <c r="B37" s="2">
        <f t="shared" si="0"/>
        <v>648.88235294117646</v>
      </c>
      <c r="C37" s="2">
        <f t="shared" si="1"/>
        <v>589.30769230769238</v>
      </c>
      <c r="D37">
        <f t="shared" si="5"/>
        <v>1650</v>
      </c>
      <c r="E37" s="3">
        <f t="shared" si="2"/>
        <v>1001.1176470588235</v>
      </c>
      <c r="F37" s="3">
        <f t="shared" si="3"/>
        <v>1060.6923076923076</v>
      </c>
    </row>
    <row r="38" spans="1:6">
      <c r="A38">
        <f t="shared" si="4"/>
        <v>8500</v>
      </c>
      <c r="B38" s="2">
        <f t="shared" si="0"/>
        <v>653.88235294117646</v>
      </c>
      <c r="C38" s="2">
        <f t="shared" si="1"/>
        <v>604.30769230769238</v>
      </c>
      <c r="D38">
        <f t="shared" si="5"/>
        <v>1700</v>
      </c>
      <c r="E38" s="3">
        <f t="shared" si="2"/>
        <v>1046.1176470588234</v>
      </c>
      <c r="F38" s="3">
        <f t="shared" si="3"/>
        <v>1095.6923076923076</v>
      </c>
    </row>
    <row r="39" spans="1:6">
      <c r="A39">
        <f t="shared" si="4"/>
        <v>8750</v>
      </c>
      <c r="B39" s="2">
        <f t="shared" si="0"/>
        <v>658.88235294117646</v>
      </c>
      <c r="C39" s="2">
        <f t="shared" si="1"/>
        <v>619.30769230769238</v>
      </c>
      <c r="D39">
        <f t="shared" si="5"/>
        <v>1750</v>
      </c>
      <c r="E39" s="3">
        <f t="shared" si="2"/>
        <v>1091.1176470588234</v>
      </c>
      <c r="F39" s="3">
        <f t="shared" si="3"/>
        <v>1130.6923076923076</v>
      </c>
    </row>
    <row r="40" spans="1:6">
      <c r="A40">
        <f t="shared" si="4"/>
        <v>9000</v>
      </c>
      <c r="B40" s="2">
        <f t="shared" si="0"/>
        <v>663.88235294117646</v>
      </c>
      <c r="C40" s="2">
        <f t="shared" si="1"/>
        <v>634.30769230769238</v>
      </c>
      <c r="D40">
        <f t="shared" si="5"/>
        <v>1800</v>
      </c>
      <c r="E40" s="3">
        <f t="shared" si="2"/>
        <v>1136.1176470588234</v>
      </c>
      <c r="F40" s="3">
        <f t="shared" si="3"/>
        <v>1165.6923076923076</v>
      </c>
    </row>
    <row r="41" spans="1:6">
      <c r="A41">
        <f t="shared" si="4"/>
        <v>9250</v>
      </c>
      <c r="B41" s="2">
        <f t="shared" si="0"/>
        <v>668.88235294117646</v>
      </c>
      <c r="C41" s="2">
        <f t="shared" si="1"/>
        <v>649.30769230769238</v>
      </c>
      <c r="D41">
        <f t="shared" si="5"/>
        <v>1850</v>
      </c>
      <c r="E41" s="3">
        <f t="shared" si="2"/>
        <v>1181.1176470588234</v>
      </c>
      <c r="F41" s="3">
        <f t="shared" si="3"/>
        <v>1200.6923076923076</v>
      </c>
    </row>
    <row r="42" spans="1:6">
      <c r="A42">
        <f t="shared" si="4"/>
        <v>9500</v>
      </c>
      <c r="B42" s="2">
        <f t="shared" si="0"/>
        <v>673.88235294117646</v>
      </c>
      <c r="C42" s="2">
        <f t="shared" si="1"/>
        <v>664.30769230769238</v>
      </c>
      <c r="D42">
        <f t="shared" si="5"/>
        <v>1900</v>
      </c>
      <c r="E42" s="3">
        <f t="shared" si="2"/>
        <v>1226.1176470588234</v>
      </c>
      <c r="F42" s="3">
        <f t="shared" si="3"/>
        <v>1235.6923076923076</v>
      </c>
    </row>
    <row r="43" spans="1:6" s="7" customFormat="1">
      <c r="A43" s="7">
        <v>9740</v>
      </c>
      <c r="B43" s="8">
        <f t="shared" si="0"/>
        <v>678.68235294117642</v>
      </c>
      <c r="C43" s="8">
        <f t="shared" si="1"/>
        <v>678.70769230769224</v>
      </c>
      <c r="D43" s="7">
        <f t="shared" si="5"/>
        <v>1948</v>
      </c>
      <c r="E43" s="9">
        <f t="shared" si="2"/>
        <v>1269.3176470588237</v>
      </c>
      <c r="F43" s="9">
        <f t="shared" si="3"/>
        <v>1269.2923076923078</v>
      </c>
    </row>
    <row r="44" spans="1:6">
      <c r="A44">
        <v>10000</v>
      </c>
      <c r="B44" s="2">
        <f t="shared" si="0"/>
        <v>683.88235294117646</v>
      </c>
      <c r="C44" s="2">
        <f t="shared" si="1"/>
        <v>694.30769230769238</v>
      </c>
      <c r="D44">
        <f t="shared" si="5"/>
        <v>2000</v>
      </c>
      <c r="E44" s="3">
        <f t="shared" si="2"/>
        <v>1316.1176470588234</v>
      </c>
      <c r="F44" s="3">
        <f t="shared" si="3"/>
        <v>1305.6923076923076</v>
      </c>
    </row>
    <row r="45" spans="1:6">
      <c r="A45">
        <f t="shared" si="4"/>
        <v>10250</v>
      </c>
      <c r="B45" s="2">
        <f t="shared" si="0"/>
        <v>688.88235294117646</v>
      </c>
      <c r="C45" s="2">
        <f t="shared" si="1"/>
        <v>709.30769230769238</v>
      </c>
      <c r="D45">
        <f t="shared" si="5"/>
        <v>2050</v>
      </c>
      <c r="E45" s="3">
        <f t="shared" si="2"/>
        <v>1361.1176470588234</v>
      </c>
      <c r="F45" s="3">
        <f t="shared" si="3"/>
        <v>1340.6923076923076</v>
      </c>
    </row>
    <row r="46" spans="1:6">
      <c r="A46">
        <f t="shared" si="4"/>
        <v>10500</v>
      </c>
      <c r="B46" s="2">
        <f t="shared" si="0"/>
        <v>693.88235294117646</v>
      </c>
      <c r="C46" s="2">
        <f t="shared" si="1"/>
        <v>724.30769230769238</v>
      </c>
      <c r="D46">
        <f t="shared" si="5"/>
        <v>2100</v>
      </c>
      <c r="E46" s="3">
        <f t="shared" si="2"/>
        <v>1406.1176470588234</v>
      </c>
      <c r="F46" s="3">
        <f t="shared" si="3"/>
        <v>1375.6923076923076</v>
      </c>
    </row>
    <row r="47" spans="1:6">
      <c r="A47">
        <f t="shared" si="4"/>
        <v>10750</v>
      </c>
      <c r="B47" s="2">
        <f t="shared" si="0"/>
        <v>698.88235294117646</v>
      </c>
      <c r="C47" s="2">
        <f t="shared" si="1"/>
        <v>739.30769230769238</v>
      </c>
      <c r="D47">
        <f t="shared" si="5"/>
        <v>2150</v>
      </c>
      <c r="E47" s="3">
        <f t="shared" si="2"/>
        <v>1451.1176470588234</v>
      </c>
      <c r="F47" s="3">
        <f t="shared" si="3"/>
        <v>1410.6923076923076</v>
      </c>
    </row>
    <row r="48" spans="1:6">
      <c r="A48">
        <f t="shared" si="4"/>
        <v>11000</v>
      </c>
      <c r="B48" s="2">
        <f t="shared" si="0"/>
        <v>703.88235294117646</v>
      </c>
      <c r="C48" s="2">
        <f t="shared" si="1"/>
        <v>754.30769230769238</v>
      </c>
      <c r="D48">
        <f t="shared" si="5"/>
        <v>2200</v>
      </c>
      <c r="E48" s="3">
        <f t="shared" si="2"/>
        <v>1496.1176470588234</v>
      </c>
      <c r="F48" s="3">
        <f t="shared" si="3"/>
        <v>1445.6923076923076</v>
      </c>
    </row>
    <row r="49" spans="1:6">
      <c r="A49">
        <f t="shared" si="4"/>
        <v>11250</v>
      </c>
      <c r="B49" s="2">
        <f t="shared" si="0"/>
        <v>708.88235294117646</v>
      </c>
      <c r="C49" s="2">
        <f t="shared" si="1"/>
        <v>769.30769230769238</v>
      </c>
      <c r="D49">
        <f t="shared" si="5"/>
        <v>2250</v>
      </c>
      <c r="E49" s="3">
        <f t="shared" si="2"/>
        <v>1541.1176470588234</v>
      </c>
      <c r="F49" s="3">
        <f t="shared" si="3"/>
        <v>1480.6923076923076</v>
      </c>
    </row>
    <row r="50" spans="1:6">
      <c r="A50">
        <f t="shared" si="4"/>
        <v>11500</v>
      </c>
      <c r="B50" s="2">
        <f t="shared" si="0"/>
        <v>713.88235294117646</v>
      </c>
      <c r="C50" s="2">
        <f t="shared" si="1"/>
        <v>784.30769230769238</v>
      </c>
      <c r="D50">
        <f t="shared" si="5"/>
        <v>2300</v>
      </c>
      <c r="E50" s="3">
        <f t="shared" si="2"/>
        <v>1586.1176470588234</v>
      </c>
      <c r="F50" s="3">
        <f t="shared" si="3"/>
        <v>1515.6923076923076</v>
      </c>
    </row>
    <row r="51" spans="1:6">
      <c r="A51">
        <f t="shared" si="4"/>
        <v>11750</v>
      </c>
      <c r="B51" s="2">
        <f t="shared" si="0"/>
        <v>718.88235294117646</v>
      </c>
      <c r="C51" s="2">
        <f t="shared" si="1"/>
        <v>799.30769230769238</v>
      </c>
      <c r="D51">
        <f t="shared" si="5"/>
        <v>2350</v>
      </c>
      <c r="E51" s="3">
        <f t="shared" si="2"/>
        <v>1631.1176470588234</v>
      </c>
      <c r="F51" s="3">
        <f t="shared" si="3"/>
        <v>1550.6923076923076</v>
      </c>
    </row>
    <row r="52" spans="1:6">
      <c r="A52">
        <f t="shared" si="4"/>
        <v>12000</v>
      </c>
      <c r="B52" s="2">
        <f t="shared" si="0"/>
        <v>723.88235294117646</v>
      </c>
      <c r="C52" s="2">
        <f t="shared" si="1"/>
        <v>814.30769230769238</v>
      </c>
      <c r="D52">
        <f t="shared" si="5"/>
        <v>2400</v>
      </c>
      <c r="E52" s="3">
        <f t="shared" si="2"/>
        <v>1676.1176470588234</v>
      </c>
      <c r="F52" s="3">
        <f t="shared" si="3"/>
        <v>1585.6923076923076</v>
      </c>
    </row>
    <row r="53" spans="1:6">
      <c r="A53">
        <f t="shared" si="4"/>
        <v>12250</v>
      </c>
      <c r="B53" s="2">
        <f t="shared" si="0"/>
        <v>728.88235294117646</v>
      </c>
      <c r="C53" s="2">
        <f t="shared" si="1"/>
        <v>829.30769230769238</v>
      </c>
      <c r="D53">
        <f t="shared" si="5"/>
        <v>2450</v>
      </c>
      <c r="E53" s="3">
        <f t="shared" si="2"/>
        <v>1721.1176470588234</v>
      </c>
      <c r="F53" s="3">
        <f t="shared" si="3"/>
        <v>1620.6923076923076</v>
      </c>
    </row>
    <row r="54" spans="1:6">
      <c r="A54">
        <f t="shared" si="4"/>
        <v>12500</v>
      </c>
      <c r="B54" s="2">
        <f t="shared" si="0"/>
        <v>733.88235294117646</v>
      </c>
      <c r="C54" s="2">
        <f t="shared" si="1"/>
        <v>844.30769230769238</v>
      </c>
      <c r="D54">
        <f t="shared" si="5"/>
        <v>2500</v>
      </c>
      <c r="E54" s="3">
        <f t="shared" si="2"/>
        <v>1766.1176470588234</v>
      </c>
      <c r="F54" s="3">
        <f t="shared" si="3"/>
        <v>1655.6923076923076</v>
      </c>
    </row>
    <row r="55" spans="1:6">
      <c r="A55">
        <f t="shared" si="4"/>
        <v>12750</v>
      </c>
      <c r="B55" s="2">
        <f t="shared" si="0"/>
        <v>738.88235294117646</v>
      </c>
      <c r="C55" s="2">
        <f t="shared" si="1"/>
        <v>859.30769230769238</v>
      </c>
      <c r="D55">
        <f t="shared" si="5"/>
        <v>2550</v>
      </c>
      <c r="E55" s="3">
        <f t="shared" si="2"/>
        <v>1811.1176470588234</v>
      </c>
      <c r="F55" s="3">
        <f t="shared" si="3"/>
        <v>1690.6923076923076</v>
      </c>
    </row>
    <row r="56" spans="1:6">
      <c r="A56">
        <f t="shared" si="4"/>
        <v>13000</v>
      </c>
      <c r="B56" s="2">
        <f t="shared" si="0"/>
        <v>743.88235294117646</v>
      </c>
      <c r="C56" s="2">
        <f t="shared" si="1"/>
        <v>874.30769230769238</v>
      </c>
      <c r="D56">
        <f t="shared" si="5"/>
        <v>2600</v>
      </c>
      <c r="E56" s="3">
        <f t="shared" si="2"/>
        <v>1856.1176470588234</v>
      </c>
      <c r="F56" s="3">
        <f t="shared" si="3"/>
        <v>1725.6923076923076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NarrativeSolution</vt:lpstr>
      <vt:lpstr>DateModel</vt:lpstr>
      <vt:lpstr>CostCrossOver</vt:lpstr>
      <vt:lpstr>ProfitCrossover</vt:lpstr>
    </vt:vector>
  </TitlesOfParts>
  <Company>East Carolina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John Kros</cp:lastModifiedBy>
  <dcterms:created xsi:type="dcterms:W3CDTF">2015-01-28T17:16:00Z</dcterms:created>
  <dcterms:modified xsi:type="dcterms:W3CDTF">2016-02-06T19:38:55Z</dcterms:modified>
</cp:coreProperties>
</file>